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入力する" sheetId="1" state="visible" r:id="rId1"/>
    <sheet xmlns:r="http://schemas.openxmlformats.org/officeDocument/2006/relationships" name="集計を見る" sheetId="2" state="visible" r:id="rId2"/>
    <sheet xmlns:r="http://schemas.openxmlformats.org/officeDocument/2006/relationships" name="使い方と注意" sheetId="3" state="visible" r:id="rId3"/>
  </sheets>
  <definedNames>
    <definedName name="_xlnm._FilterDatabase" localSheetId="0" hidden="1">'入力する'!$A$1:$M$201</definedName>
    <definedName name="_xlnm.Print_Titles" localSheetId="0">'入力する'!$1:$1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"/>
    <numFmt numFmtId="165" formatCode="0.0%"/>
    <numFmt numFmtId="166" formatCode="yyyy&quot;年&quot;m&quot;月&quot;"/>
  </numFmts>
  <fonts count="10">
    <font>
      <name val="Calibri"/>
      <family val="2"/>
      <color theme="1"/>
      <sz val="11"/>
      <scheme val="minor"/>
    </font>
    <font>
      <name val="游ゴシック"/>
      <b val="1"/>
      <color rgb="00FFFFFF"/>
      <sz val="11"/>
    </font>
    <font>
      <name val="游ゴシック"/>
      <color theme="1"/>
      <sz val="11"/>
    </font>
    <font>
      <name val="游ゴシック"/>
      <b val="1"/>
      <color rgb="00FFFFFF"/>
      <sz val="16"/>
    </font>
    <font>
      <name val="游ゴシック"/>
      <color rgb="00595959"/>
      <sz val="11"/>
    </font>
    <font>
      <name val="游ゴシック"/>
      <b val="1"/>
      <color rgb="001F3864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7F7F7F"/>
      <sz val="10"/>
    </font>
    <font>
      <name val="游ゴシック"/>
      <b val="1"/>
      <color rgb="001F3864"/>
      <sz val="14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  <fill>
      <patternFill patternType="solid">
        <fgColor rgb="00E1EAF6"/>
      </patternFill>
    </fill>
    <fill>
      <patternFill patternType="solid">
        <fgColor rgb="00EAF1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3" fontId="2" fillId="3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1" fontId="7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3" fontId="6" fillId="0" borderId="1" applyAlignment="1" pivotButton="0" quotePrefix="0" xfId="0">
      <alignment horizontal="right" vertical="center"/>
    </xf>
    <xf numFmtId="1" fontId="6" fillId="0" borderId="1" applyAlignment="1" pivotButton="0" quotePrefix="0" xfId="0">
      <alignment horizontal="center" vertical="center"/>
    </xf>
    <xf numFmtId="3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166" fontId="6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2" fillId="3" borderId="1" applyAlignment="1" applyProtection="1" pivotButton="0" quotePrefix="0" xfId="0">
      <alignment horizontal="left" vertical="center"/>
      <protection locked="0" hidden="0"/>
    </xf>
    <xf numFmtId="0" fontId="2" fillId="3" borderId="1" applyAlignment="1" applyProtection="1" pivotButton="0" quotePrefix="0" xfId="0">
      <alignment horizontal="center" vertical="center"/>
      <protection locked="0" hidden="0"/>
    </xf>
    <xf numFmtId="164" fontId="2" fillId="3" borderId="1" applyAlignment="1" applyProtection="1" pivotButton="0" quotePrefix="0" xfId="0">
      <alignment horizontal="right" vertical="center"/>
      <protection locked="0" hidden="0"/>
    </xf>
    <xf numFmtId="3" fontId="2" fillId="3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1">
    <dxf>
      <font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種別ごとの件数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'集計を見る'!E5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'集計を見る'!$D$6:$D$9</f>
            </numRef>
          </cat>
          <val>
            <numRef>
              <f>'集計を見る'!$E$6:$E$9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対応状況の内訳</a:t>
            </a:r>
          </a:p>
        </rich>
      </tx>
    </title>
    <plotArea>
      <pieChart>
        <varyColors val="1"/>
        <ser>
          <idx val="0"/>
          <order val="0"/>
          <tx>
            <strRef>
              <f>'集計を見る'!B14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'集計を見る'!$A$15:$A$18</f>
            </numRef>
          </cat>
          <val>
            <numRef>
              <f>'集計を見る'!$B$15:$B$18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43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20</row>
      <rowOff>0</rowOff>
    </from>
    <ext cx="39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M201"/>
  <sheetViews>
    <sheetView showGridLines="0" tabSelected="1"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24" customWidth="1" min="2" max="2"/>
    <col width="10" customWidth="1" min="3" max="3"/>
    <col width="24" customWidth="1" min="4" max="4"/>
    <col width="12" customWidth="1" min="5" max="5"/>
    <col width="13" customWidth="1" min="6" max="6"/>
    <col width="13" customWidth="1" min="7" max="7"/>
    <col width="10" customWidth="1" min="8" max="8"/>
    <col width="12" customWidth="1" min="9" max="9"/>
    <col width="9" customWidth="1" min="10" max="10"/>
    <col width="12" customWidth="1" min="11" max="11"/>
    <col width="13" customWidth="1" min="12" max="12"/>
    <col width="34" customWidth="1" min="13" max="13"/>
  </cols>
  <sheetData>
    <row r="1" ht="26" customHeight="1">
      <c r="A1" s="1" t="inlineStr">
        <is>
          <t>顧客名</t>
        </is>
      </c>
      <c r="B1" s="1" t="inlineStr">
        <is>
          <t>会社・団体名</t>
        </is>
      </c>
      <c r="C1" s="1" t="inlineStr">
        <is>
          <t>種別</t>
        </is>
      </c>
      <c r="D1" s="1" t="inlineStr">
        <is>
          <t>連絡先</t>
        </is>
      </c>
      <c r="E1" s="1" t="inlineStr">
        <is>
          <t>担当者</t>
        </is>
      </c>
      <c r="F1" s="1" t="inlineStr">
        <is>
          <t>最終連絡日</t>
        </is>
      </c>
      <c r="G1" s="1" t="inlineStr">
        <is>
          <t>次回連絡日</t>
        </is>
      </c>
      <c r="H1" s="1" t="inlineStr">
        <is>
          <t>残日数</t>
        </is>
      </c>
      <c r="I1" s="1" t="inlineStr">
        <is>
          <t>状態</t>
        </is>
      </c>
      <c r="J1" s="1" t="inlineStr">
        <is>
          <t>優先度</t>
        </is>
      </c>
      <c r="K1" s="1" t="inlineStr">
        <is>
          <t>対応状況</t>
        </is>
      </c>
      <c r="L1" s="1" t="inlineStr">
        <is>
          <t>想定金額</t>
        </is>
      </c>
      <c r="M1" s="1" t="inlineStr">
        <is>
          <t>メモ</t>
        </is>
      </c>
    </row>
    <row r="2" ht="22" customHeight="1">
      <c r="A2" s="27" t="n"/>
      <c r="B2" s="27" t="n"/>
      <c r="C2" s="28" t="n"/>
      <c r="D2" s="27" t="n"/>
      <c r="E2" s="27" t="n"/>
      <c r="F2" s="29" t="n"/>
      <c r="G2" s="29" t="n"/>
      <c r="H2" s="5">
        <f>IF(ISNUMBER(G2),G2-TODAY(),"")</f>
        <v/>
      </c>
      <c r="I2" s="6">
        <f>IF(ISNUMBER(G2),IF(G2&lt;TODAY(),"期限超過",IF(G2=TODAY(),"本日",IF(G2&lt;=TODAY()+7,"7日以内","予定"))),"")</f>
        <v/>
      </c>
      <c r="J2" s="28" t="n"/>
      <c r="K2" s="28" t="n"/>
      <c r="L2" s="30" t="n"/>
      <c r="M2" s="27" t="n"/>
    </row>
    <row r="3" ht="22" customHeight="1">
      <c r="A3" s="27" t="n"/>
      <c r="B3" s="27" t="n"/>
      <c r="C3" s="28" t="n"/>
      <c r="D3" s="27" t="n"/>
      <c r="E3" s="27" t="n"/>
      <c r="F3" s="29" t="n"/>
      <c r="G3" s="29" t="n"/>
      <c r="H3" s="8">
        <f>IF(ISNUMBER(G3),G3-TODAY(),"")</f>
        <v/>
      </c>
      <c r="I3" s="9">
        <f>IF(ISNUMBER(G3),IF(G3&lt;TODAY(),"期限超過",IF(G3=TODAY(),"本日",IF(G3&lt;=TODAY()+7,"7日以内","予定"))),"")</f>
        <v/>
      </c>
      <c r="J3" s="28" t="n"/>
      <c r="K3" s="28" t="n"/>
      <c r="L3" s="30" t="n"/>
      <c r="M3" s="27" t="n"/>
    </row>
    <row r="4" ht="22" customHeight="1">
      <c r="A4" s="27" t="n"/>
      <c r="B4" s="27" t="n"/>
      <c r="C4" s="28" t="n"/>
      <c r="D4" s="27" t="n"/>
      <c r="E4" s="27" t="n"/>
      <c r="F4" s="29" t="n"/>
      <c r="G4" s="29" t="n"/>
      <c r="H4" s="5">
        <f>IF(ISNUMBER(G4),G4-TODAY(),"")</f>
        <v/>
      </c>
      <c r="I4" s="6">
        <f>IF(ISNUMBER(G4),IF(G4&lt;TODAY(),"期限超過",IF(G4=TODAY(),"本日",IF(G4&lt;=TODAY()+7,"7日以内","予定"))),"")</f>
        <v/>
      </c>
      <c r="J4" s="28" t="n"/>
      <c r="K4" s="28" t="n"/>
      <c r="L4" s="30" t="n"/>
      <c r="M4" s="27" t="n"/>
    </row>
    <row r="5" ht="22" customHeight="1">
      <c r="A5" s="27" t="n"/>
      <c r="B5" s="27" t="n"/>
      <c r="C5" s="28" t="n"/>
      <c r="D5" s="27" t="n"/>
      <c r="E5" s="27" t="n"/>
      <c r="F5" s="29" t="n"/>
      <c r="G5" s="29" t="n"/>
      <c r="H5" s="8">
        <f>IF(ISNUMBER(G5),G5-TODAY(),"")</f>
        <v/>
      </c>
      <c r="I5" s="9">
        <f>IF(ISNUMBER(G5),IF(G5&lt;TODAY(),"期限超過",IF(G5=TODAY(),"本日",IF(G5&lt;=TODAY()+7,"7日以内","予定"))),"")</f>
        <v/>
      </c>
      <c r="J5" s="28" t="n"/>
      <c r="K5" s="28" t="n"/>
      <c r="L5" s="30" t="n"/>
      <c r="M5" s="27" t="n"/>
    </row>
    <row r="6" ht="22" customHeight="1">
      <c r="A6" s="27" t="n"/>
      <c r="B6" s="27" t="n"/>
      <c r="C6" s="28" t="n"/>
      <c r="D6" s="27" t="n"/>
      <c r="E6" s="27" t="n"/>
      <c r="F6" s="29" t="n"/>
      <c r="G6" s="29" t="n"/>
      <c r="H6" s="5">
        <f>IF(ISNUMBER(G6),G6-TODAY(),"")</f>
        <v/>
      </c>
      <c r="I6" s="6">
        <f>IF(ISNUMBER(G6),IF(G6&lt;TODAY(),"期限超過",IF(G6=TODAY(),"本日",IF(G6&lt;=TODAY()+7,"7日以内","予定"))),"")</f>
        <v/>
      </c>
      <c r="J6" s="28" t="n"/>
      <c r="K6" s="28" t="n"/>
      <c r="L6" s="30" t="n"/>
      <c r="M6" s="27" t="n"/>
    </row>
    <row r="7" ht="22" customHeight="1">
      <c r="A7" s="27" t="n"/>
      <c r="B7" s="27" t="n"/>
      <c r="C7" s="28" t="n"/>
      <c r="D7" s="27" t="n"/>
      <c r="E7" s="27" t="n"/>
      <c r="F7" s="29" t="n"/>
      <c r="G7" s="29" t="n"/>
      <c r="H7" s="8">
        <f>IF(ISNUMBER(G7),G7-TODAY(),"")</f>
        <v/>
      </c>
      <c r="I7" s="9">
        <f>IF(ISNUMBER(G7),IF(G7&lt;TODAY(),"期限超過",IF(G7=TODAY(),"本日",IF(G7&lt;=TODAY()+7,"7日以内","予定"))),"")</f>
        <v/>
      </c>
      <c r="J7" s="28" t="n"/>
      <c r="K7" s="28" t="n"/>
      <c r="L7" s="30" t="n"/>
      <c r="M7" s="27" t="n"/>
    </row>
    <row r="8" ht="22" customHeight="1">
      <c r="A8" s="27" t="n"/>
      <c r="B8" s="27" t="n"/>
      <c r="C8" s="28" t="n"/>
      <c r="D8" s="27" t="n"/>
      <c r="E8" s="27" t="n"/>
      <c r="F8" s="29" t="n"/>
      <c r="G8" s="29" t="n"/>
      <c r="H8" s="5">
        <f>IF(ISNUMBER(G8),G8-TODAY(),"")</f>
        <v/>
      </c>
      <c r="I8" s="6">
        <f>IF(ISNUMBER(G8),IF(G8&lt;TODAY(),"期限超過",IF(G8=TODAY(),"本日",IF(G8&lt;=TODAY()+7,"7日以内","予定"))),"")</f>
        <v/>
      </c>
      <c r="J8" s="28" t="n"/>
      <c r="K8" s="28" t="n"/>
      <c r="L8" s="30" t="n"/>
      <c r="M8" s="27" t="n"/>
    </row>
    <row r="9" ht="22" customHeight="1">
      <c r="A9" s="27" t="n"/>
      <c r="B9" s="27" t="n"/>
      <c r="C9" s="28" t="n"/>
      <c r="D9" s="27" t="n"/>
      <c r="E9" s="27" t="n"/>
      <c r="F9" s="29" t="n"/>
      <c r="G9" s="29" t="n"/>
      <c r="H9" s="8">
        <f>IF(ISNUMBER(G9),G9-TODAY(),"")</f>
        <v/>
      </c>
      <c r="I9" s="9">
        <f>IF(ISNUMBER(G9),IF(G9&lt;TODAY(),"期限超過",IF(G9=TODAY(),"本日",IF(G9&lt;=TODAY()+7,"7日以内","予定"))),"")</f>
        <v/>
      </c>
      <c r="J9" s="28" t="n"/>
      <c r="K9" s="28" t="n"/>
      <c r="L9" s="30" t="n"/>
      <c r="M9" s="27" t="n"/>
    </row>
    <row r="10" ht="22" customHeight="1">
      <c r="A10" s="27" t="n"/>
      <c r="B10" s="27" t="n"/>
      <c r="C10" s="28" t="n"/>
      <c r="D10" s="27" t="n"/>
      <c r="E10" s="27" t="n"/>
      <c r="F10" s="29" t="n"/>
      <c r="G10" s="29" t="n"/>
      <c r="H10" s="5">
        <f>IF(ISNUMBER(G10),G10-TODAY(),"")</f>
        <v/>
      </c>
      <c r="I10" s="6">
        <f>IF(ISNUMBER(G10),IF(G10&lt;TODAY(),"期限超過",IF(G10=TODAY(),"本日",IF(G10&lt;=TODAY()+7,"7日以内","予定"))),"")</f>
        <v/>
      </c>
      <c r="J10" s="28" t="n"/>
      <c r="K10" s="28" t="n"/>
      <c r="L10" s="30" t="n"/>
      <c r="M10" s="27" t="n"/>
    </row>
    <row r="11" ht="22" customHeight="1">
      <c r="A11" s="27" t="n"/>
      <c r="B11" s="27" t="n"/>
      <c r="C11" s="28" t="n"/>
      <c r="D11" s="27" t="n"/>
      <c r="E11" s="27" t="n"/>
      <c r="F11" s="29" t="n"/>
      <c r="G11" s="29" t="n"/>
      <c r="H11" s="8">
        <f>IF(ISNUMBER(G11),G11-TODAY(),"")</f>
        <v/>
      </c>
      <c r="I11" s="9">
        <f>IF(ISNUMBER(G11),IF(G11&lt;TODAY(),"期限超過",IF(G11=TODAY(),"本日",IF(G11&lt;=TODAY()+7,"7日以内","予定"))),"")</f>
        <v/>
      </c>
      <c r="J11" s="28" t="n"/>
      <c r="K11" s="28" t="n"/>
      <c r="L11" s="30" t="n"/>
      <c r="M11" s="27" t="n"/>
    </row>
    <row r="12" ht="22" customHeight="1">
      <c r="A12" s="27" t="n"/>
      <c r="B12" s="27" t="n"/>
      <c r="C12" s="28" t="n"/>
      <c r="D12" s="27" t="n"/>
      <c r="E12" s="27" t="n"/>
      <c r="F12" s="29" t="n"/>
      <c r="G12" s="29" t="n"/>
      <c r="H12" s="5">
        <f>IF(ISNUMBER(G12),G12-TODAY(),"")</f>
        <v/>
      </c>
      <c r="I12" s="6">
        <f>IF(ISNUMBER(G12),IF(G12&lt;TODAY(),"期限超過",IF(G12=TODAY(),"本日",IF(G12&lt;=TODAY()+7,"7日以内","予定"))),"")</f>
        <v/>
      </c>
      <c r="J12" s="28" t="n"/>
      <c r="K12" s="28" t="n"/>
      <c r="L12" s="30" t="n"/>
      <c r="M12" s="27" t="n"/>
    </row>
    <row r="13" ht="22" customHeight="1">
      <c r="A13" s="27" t="n"/>
      <c r="B13" s="27" t="n"/>
      <c r="C13" s="28" t="n"/>
      <c r="D13" s="27" t="n"/>
      <c r="E13" s="27" t="n"/>
      <c r="F13" s="29" t="n"/>
      <c r="G13" s="29" t="n"/>
      <c r="H13" s="8">
        <f>IF(ISNUMBER(G13),G13-TODAY(),"")</f>
        <v/>
      </c>
      <c r="I13" s="9">
        <f>IF(ISNUMBER(G13),IF(G13&lt;TODAY(),"期限超過",IF(G13=TODAY(),"本日",IF(G13&lt;=TODAY()+7,"7日以内","予定"))),"")</f>
        <v/>
      </c>
      <c r="J13" s="28" t="n"/>
      <c r="K13" s="28" t="n"/>
      <c r="L13" s="30" t="n"/>
      <c r="M13" s="27" t="n"/>
    </row>
    <row r="14" ht="22" customHeight="1">
      <c r="A14" s="27" t="n"/>
      <c r="B14" s="27" t="n"/>
      <c r="C14" s="28" t="n"/>
      <c r="D14" s="27" t="n"/>
      <c r="E14" s="27" t="n"/>
      <c r="F14" s="29" t="n"/>
      <c r="G14" s="29" t="n"/>
      <c r="H14" s="5">
        <f>IF(ISNUMBER(G14),G14-TODAY(),"")</f>
        <v/>
      </c>
      <c r="I14" s="6">
        <f>IF(ISNUMBER(G14),IF(G14&lt;TODAY(),"期限超過",IF(G14=TODAY(),"本日",IF(G14&lt;=TODAY()+7,"7日以内","予定"))),"")</f>
        <v/>
      </c>
      <c r="J14" s="28" t="n"/>
      <c r="K14" s="28" t="n"/>
      <c r="L14" s="30" t="n"/>
      <c r="M14" s="27" t="n"/>
    </row>
    <row r="15" ht="22" customHeight="1">
      <c r="A15" s="27" t="n"/>
      <c r="B15" s="27" t="n"/>
      <c r="C15" s="28" t="n"/>
      <c r="D15" s="27" t="n"/>
      <c r="E15" s="27" t="n"/>
      <c r="F15" s="29" t="n"/>
      <c r="G15" s="29" t="n"/>
      <c r="H15" s="8">
        <f>IF(ISNUMBER(G15),G15-TODAY(),"")</f>
        <v/>
      </c>
      <c r="I15" s="9">
        <f>IF(ISNUMBER(G15),IF(G15&lt;TODAY(),"期限超過",IF(G15=TODAY(),"本日",IF(G15&lt;=TODAY()+7,"7日以内","予定"))),"")</f>
        <v/>
      </c>
      <c r="J15" s="28" t="n"/>
      <c r="K15" s="28" t="n"/>
      <c r="L15" s="30" t="n"/>
      <c r="M15" s="27" t="n"/>
    </row>
    <row r="16" ht="22" customHeight="1">
      <c r="A16" s="27" t="n"/>
      <c r="B16" s="27" t="n"/>
      <c r="C16" s="28" t="n"/>
      <c r="D16" s="27" t="n"/>
      <c r="E16" s="27" t="n"/>
      <c r="F16" s="29" t="n"/>
      <c r="G16" s="29" t="n"/>
      <c r="H16" s="5">
        <f>IF(ISNUMBER(G16),G16-TODAY(),"")</f>
        <v/>
      </c>
      <c r="I16" s="6">
        <f>IF(ISNUMBER(G16),IF(G16&lt;TODAY(),"期限超過",IF(G16=TODAY(),"本日",IF(G16&lt;=TODAY()+7,"7日以内","予定"))),"")</f>
        <v/>
      </c>
      <c r="J16" s="28" t="n"/>
      <c r="K16" s="28" t="n"/>
      <c r="L16" s="30" t="n"/>
      <c r="M16" s="27" t="n"/>
    </row>
    <row r="17" ht="22" customHeight="1">
      <c r="A17" s="27" t="n"/>
      <c r="B17" s="27" t="n"/>
      <c r="C17" s="28" t="n"/>
      <c r="D17" s="27" t="n"/>
      <c r="E17" s="27" t="n"/>
      <c r="F17" s="29" t="n"/>
      <c r="G17" s="29" t="n"/>
      <c r="H17" s="8">
        <f>IF(ISNUMBER(G17),G17-TODAY(),"")</f>
        <v/>
      </c>
      <c r="I17" s="9">
        <f>IF(ISNUMBER(G17),IF(G17&lt;TODAY(),"期限超過",IF(G17=TODAY(),"本日",IF(G17&lt;=TODAY()+7,"7日以内","予定"))),"")</f>
        <v/>
      </c>
      <c r="J17" s="28" t="n"/>
      <c r="K17" s="28" t="n"/>
      <c r="L17" s="30" t="n"/>
      <c r="M17" s="27" t="n"/>
    </row>
    <row r="18" ht="22" customHeight="1">
      <c r="A18" s="27" t="n"/>
      <c r="B18" s="27" t="n"/>
      <c r="C18" s="28" t="n"/>
      <c r="D18" s="27" t="n"/>
      <c r="E18" s="27" t="n"/>
      <c r="F18" s="29" t="n"/>
      <c r="G18" s="29" t="n"/>
      <c r="H18" s="5">
        <f>IF(ISNUMBER(G18),G18-TODAY(),"")</f>
        <v/>
      </c>
      <c r="I18" s="6">
        <f>IF(ISNUMBER(G18),IF(G18&lt;TODAY(),"期限超過",IF(G18=TODAY(),"本日",IF(G18&lt;=TODAY()+7,"7日以内","予定"))),"")</f>
        <v/>
      </c>
      <c r="J18" s="28" t="n"/>
      <c r="K18" s="28" t="n"/>
      <c r="L18" s="30" t="n"/>
      <c r="M18" s="27" t="n"/>
    </row>
    <row r="19" ht="22" customHeight="1">
      <c r="A19" s="27" t="n"/>
      <c r="B19" s="27" t="n"/>
      <c r="C19" s="28" t="n"/>
      <c r="D19" s="27" t="n"/>
      <c r="E19" s="27" t="n"/>
      <c r="F19" s="29" t="n"/>
      <c r="G19" s="29" t="n"/>
      <c r="H19" s="8">
        <f>IF(ISNUMBER(G19),G19-TODAY(),"")</f>
        <v/>
      </c>
      <c r="I19" s="9">
        <f>IF(ISNUMBER(G19),IF(G19&lt;TODAY(),"期限超過",IF(G19=TODAY(),"本日",IF(G19&lt;=TODAY()+7,"7日以内","予定"))),"")</f>
        <v/>
      </c>
      <c r="J19" s="28" t="n"/>
      <c r="K19" s="28" t="n"/>
      <c r="L19" s="30" t="n"/>
      <c r="M19" s="27" t="n"/>
    </row>
    <row r="20" ht="22" customHeight="1">
      <c r="A20" s="27" t="n"/>
      <c r="B20" s="27" t="n"/>
      <c r="C20" s="28" t="n"/>
      <c r="D20" s="27" t="n"/>
      <c r="E20" s="27" t="n"/>
      <c r="F20" s="29" t="n"/>
      <c r="G20" s="29" t="n"/>
      <c r="H20" s="5">
        <f>IF(ISNUMBER(G20),G20-TODAY(),"")</f>
        <v/>
      </c>
      <c r="I20" s="6">
        <f>IF(ISNUMBER(G20),IF(G20&lt;TODAY(),"期限超過",IF(G20=TODAY(),"本日",IF(G20&lt;=TODAY()+7,"7日以内","予定"))),"")</f>
        <v/>
      </c>
      <c r="J20" s="28" t="n"/>
      <c r="K20" s="28" t="n"/>
      <c r="L20" s="30" t="n"/>
      <c r="M20" s="27" t="n"/>
    </row>
    <row r="21" ht="22" customHeight="1">
      <c r="A21" s="27" t="n"/>
      <c r="B21" s="27" t="n"/>
      <c r="C21" s="28" t="n"/>
      <c r="D21" s="27" t="n"/>
      <c r="E21" s="27" t="n"/>
      <c r="F21" s="29" t="n"/>
      <c r="G21" s="29" t="n"/>
      <c r="H21" s="8">
        <f>IF(ISNUMBER(G21),G21-TODAY(),"")</f>
        <v/>
      </c>
      <c r="I21" s="9">
        <f>IF(ISNUMBER(G21),IF(G21&lt;TODAY(),"期限超過",IF(G21=TODAY(),"本日",IF(G21&lt;=TODAY()+7,"7日以内","予定"))),"")</f>
        <v/>
      </c>
      <c r="J21" s="28" t="n"/>
      <c r="K21" s="28" t="n"/>
      <c r="L21" s="30" t="n"/>
      <c r="M21" s="27" t="n"/>
    </row>
    <row r="22" ht="22" customHeight="1">
      <c r="A22" s="27" t="n"/>
      <c r="B22" s="27" t="n"/>
      <c r="C22" s="28" t="n"/>
      <c r="D22" s="27" t="n"/>
      <c r="E22" s="27" t="n"/>
      <c r="F22" s="29" t="n"/>
      <c r="G22" s="29" t="n"/>
      <c r="H22" s="5">
        <f>IF(ISNUMBER(G22),G22-TODAY(),"")</f>
        <v/>
      </c>
      <c r="I22" s="6">
        <f>IF(ISNUMBER(G22),IF(G22&lt;TODAY(),"期限超過",IF(G22=TODAY(),"本日",IF(G22&lt;=TODAY()+7,"7日以内","予定"))),"")</f>
        <v/>
      </c>
      <c r="J22" s="28" t="n"/>
      <c r="K22" s="28" t="n"/>
      <c r="L22" s="30" t="n"/>
      <c r="M22" s="27" t="n"/>
    </row>
    <row r="23" ht="22" customHeight="1">
      <c r="A23" s="27" t="n"/>
      <c r="B23" s="27" t="n"/>
      <c r="C23" s="28" t="n"/>
      <c r="D23" s="27" t="n"/>
      <c r="E23" s="27" t="n"/>
      <c r="F23" s="29" t="n"/>
      <c r="G23" s="29" t="n"/>
      <c r="H23" s="8">
        <f>IF(ISNUMBER(G23),G23-TODAY(),"")</f>
        <v/>
      </c>
      <c r="I23" s="9">
        <f>IF(ISNUMBER(G23),IF(G23&lt;TODAY(),"期限超過",IF(G23=TODAY(),"本日",IF(G23&lt;=TODAY()+7,"7日以内","予定"))),"")</f>
        <v/>
      </c>
      <c r="J23" s="28" t="n"/>
      <c r="K23" s="28" t="n"/>
      <c r="L23" s="30" t="n"/>
      <c r="M23" s="27" t="n"/>
    </row>
    <row r="24" ht="22" customHeight="1">
      <c r="A24" s="27" t="n"/>
      <c r="B24" s="27" t="n"/>
      <c r="C24" s="28" t="n"/>
      <c r="D24" s="27" t="n"/>
      <c r="E24" s="27" t="n"/>
      <c r="F24" s="29" t="n"/>
      <c r="G24" s="29" t="n"/>
      <c r="H24" s="5">
        <f>IF(ISNUMBER(G24),G24-TODAY(),"")</f>
        <v/>
      </c>
      <c r="I24" s="6">
        <f>IF(ISNUMBER(G24),IF(G24&lt;TODAY(),"期限超過",IF(G24=TODAY(),"本日",IF(G24&lt;=TODAY()+7,"7日以内","予定"))),"")</f>
        <v/>
      </c>
      <c r="J24" s="28" t="n"/>
      <c r="K24" s="28" t="n"/>
      <c r="L24" s="30" t="n"/>
      <c r="M24" s="27" t="n"/>
    </row>
    <row r="25" ht="22" customHeight="1">
      <c r="A25" s="27" t="n"/>
      <c r="B25" s="27" t="n"/>
      <c r="C25" s="28" t="n"/>
      <c r="D25" s="27" t="n"/>
      <c r="E25" s="27" t="n"/>
      <c r="F25" s="29" t="n"/>
      <c r="G25" s="29" t="n"/>
      <c r="H25" s="8">
        <f>IF(ISNUMBER(G25),G25-TODAY(),"")</f>
        <v/>
      </c>
      <c r="I25" s="9">
        <f>IF(ISNUMBER(G25),IF(G25&lt;TODAY(),"期限超過",IF(G25=TODAY(),"本日",IF(G25&lt;=TODAY()+7,"7日以内","予定"))),"")</f>
        <v/>
      </c>
      <c r="J25" s="28" t="n"/>
      <c r="K25" s="28" t="n"/>
      <c r="L25" s="30" t="n"/>
      <c r="M25" s="27" t="n"/>
    </row>
    <row r="26" ht="22" customHeight="1">
      <c r="A26" s="27" t="n"/>
      <c r="B26" s="27" t="n"/>
      <c r="C26" s="28" t="n"/>
      <c r="D26" s="27" t="n"/>
      <c r="E26" s="27" t="n"/>
      <c r="F26" s="29" t="n"/>
      <c r="G26" s="29" t="n"/>
      <c r="H26" s="5">
        <f>IF(ISNUMBER(G26),G26-TODAY(),"")</f>
        <v/>
      </c>
      <c r="I26" s="6">
        <f>IF(ISNUMBER(G26),IF(G26&lt;TODAY(),"期限超過",IF(G26=TODAY(),"本日",IF(G26&lt;=TODAY()+7,"7日以内","予定"))),"")</f>
        <v/>
      </c>
      <c r="J26" s="28" t="n"/>
      <c r="K26" s="28" t="n"/>
      <c r="L26" s="30" t="n"/>
      <c r="M26" s="27" t="n"/>
    </row>
    <row r="27" ht="22" customHeight="1">
      <c r="A27" s="27" t="n"/>
      <c r="B27" s="27" t="n"/>
      <c r="C27" s="28" t="n"/>
      <c r="D27" s="27" t="n"/>
      <c r="E27" s="27" t="n"/>
      <c r="F27" s="29" t="n"/>
      <c r="G27" s="29" t="n"/>
      <c r="H27" s="8">
        <f>IF(ISNUMBER(G27),G27-TODAY(),"")</f>
        <v/>
      </c>
      <c r="I27" s="9">
        <f>IF(ISNUMBER(G27),IF(G27&lt;TODAY(),"期限超過",IF(G27=TODAY(),"本日",IF(G27&lt;=TODAY()+7,"7日以内","予定"))),"")</f>
        <v/>
      </c>
      <c r="J27" s="28" t="n"/>
      <c r="K27" s="28" t="n"/>
      <c r="L27" s="30" t="n"/>
      <c r="M27" s="27" t="n"/>
    </row>
    <row r="28" ht="22" customHeight="1">
      <c r="A28" s="27" t="n"/>
      <c r="B28" s="27" t="n"/>
      <c r="C28" s="28" t="n"/>
      <c r="D28" s="27" t="n"/>
      <c r="E28" s="27" t="n"/>
      <c r="F28" s="29" t="n"/>
      <c r="G28" s="29" t="n"/>
      <c r="H28" s="5">
        <f>IF(ISNUMBER(G28),G28-TODAY(),"")</f>
        <v/>
      </c>
      <c r="I28" s="6">
        <f>IF(ISNUMBER(G28),IF(G28&lt;TODAY(),"期限超過",IF(G28=TODAY(),"本日",IF(G28&lt;=TODAY()+7,"7日以内","予定"))),"")</f>
        <v/>
      </c>
      <c r="J28" s="28" t="n"/>
      <c r="K28" s="28" t="n"/>
      <c r="L28" s="30" t="n"/>
      <c r="M28" s="27" t="n"/>
    </row>
    <row r="29" ht="22" customHeight="1">
      <c r="A29" s="27" t="n"/>
      <c r="B29" s="27" t="n"/>
      <c r="C29" s="28" t="n"/>
      <c r="D29" s="27" t="n"/>
      <c r="E29" s="27" t="n"/>
      <c r="F29" s="29" t="n"/>
      <c r="G29" s="29" t="n"/>
      <c r="H29" s="8">
        <f>IF(ISNUMBER(G29),G29-TODAY(),"")</f>
        <v/>
      </c>
      <c r="I29" s="9">
        <f>IF(ISNUMBER(G29),IF(G29&lt;TODAY(),"期限超過",IF(G29=TODAY(),"本日",IF(G29&lt;=TODAY()+7,"7日以内","予定"))),"")</f>
        <v/>
      </c>
      <c r="J29" s="28" t="n"/>
      <c r="K29" s="28" t="n"/>
      <c r="L29" s="30" t="n"/>
      <c r="M29" s="27" t="n"/>
    </row>
    <row r="30" ht="22" customHeight="1">
      <c r="A30" s="27" t="n"/>
      <c r="B30" s="27" t="n"/>
      <c r="C30" s="28" t="n"/>
      <c r="D30" s="27" t="n"/>
      <c r="E30" s="27" t="n"/>
      <c r="F30" s="29" t="n"/>
      <c r="G30" s="29" t="n"/>
      <c r="H30" s="5">
        <f>IF(ISNUMBER(G30),G30-TODAY(),"")</f>
        <v/>
      </c>
      <c r="I30" s="6">
        <f>IF(ISNUMBER(G30),IF(G30&lt;TODAY(),"期限超過",IF(G30=TODAY(),"本日",IF(G30&lt;=TODAY()+7,"7日以内","予定"))),"")</f>
        <v/>
      </c>
      <c r="J30" s="28" t="n"/>
      <c r="K30" s="28" t="n"/>
      <c r="L30" s="30" t="n"/>
      <c r="M30" s="27" t="n"/>
    </row>
    <row r="31" ht="22" customHeight="1">
      <c r="A31" s="27" t="n"/>
      <c r="B31" s="27" t="n"/>
      <c r="C31" s="28" t="n"/>
      <c r="D31" s="27" t="n"/>
      <c r="E31" s="27" t="n"/>
      <c r="F31" s="29" t="n"/>
      <c r="G31" s="29" t="n"/>
      <c r="H31" s="8">
        <f>IF(ISNUMBER(G31),G31-TODAY(),"")</f>
        <v/>
      </c>
      <c r="I31" s="9">
        <f>IF(ISNUMBER(G31),IF(G31&lt;TODAY(),"期限超過",IF(G31=TODAY(),"本日",IF(G31&lt;=TODAY()+7,"7日以内","予定"))),"")</f>
        <v/>
      </c>
      <c r="J31" s="28" t="n"/>
      <c r="K31" s="28" t="n"/>
      <c r="L31" s="30" t="n"/>
      <c r="M31" s="27" t="n"/>
    </row>
    <row r="32" hidden="1" ht="22" customHeight="1">
      <c r="A32" s="27" t="n"/>
      <c r="B32" s="27" t="n"/>
      <c r="C32" s="28" t="n"/>
      <c r="D32" s="27" t="n"/>
      <c r="E32" s="27" t="n"/>
      <c r="F32" s="29" t="n"/>
      <c r="G32" s="29" t="n"/>
      <c r="H32" s="5">
        <f>IF(ISNUMBER(G32),G32-TODAY(),"")</f>
        <v/>
      </c>
      <c r="I32" s="6">
        <f>IF(ISNUMBER(G32),IF(G32&lt;TODAY(),"期限超過",IF(G32=TODAY(),"本日",IF(G32&lt;=TODAY()+7,"7日以内","予定"))),"")</f>
        <v/>
      </c>
      <c r="J32" s="28" t="n"/>
      <c r="K32" s="28" t="n"/>
      <c r="L32" s="30" t="n"/>
      <c r="M32" s="27" t="n"/>
    </row>
    <row r="33" hidden="1" ht="22" customHeight="1">
      <c r="A33" s="27" t="n"/>
      <c r="B33" s="27" t="n"/>
      <c r="C33" s="28" t="n"/>
      <c r="D33" s="27" t="n"/>
      <c r="E33" s="27" t="n"/>
      <c r="F33" s="29" t="n"/>
      <c r="G33" s="29" t="n"/>
      <c r="H33" s="8">
        <f>IF(ISNUMBER(G33),G33-TODAY(),"")</f>
        <v/>
      </c>
      <c r="I33" s="9">
        <f>IF(ISNUMBER(G33),IF(G33&lt;TODAY(),"期限超過",IF(G33=TODAY(),"本日",IF(G33&lt;=TODAY()+7,"7日以内","予定"))),"")</f>
        <v/>
      </c>
      <c r="J33" s="28" t="n"/>
      <c r="K33" s="28" t="n"/>
      <c r="L33" s="30" t="n"/>
      <c r="M33" s="27" t="n"/>
    </row>
    <row r="34" hidden="1" ht="22" customHeight="1">
      <c r="A34" s="27" t="n"/>
      <c r="B34" s="27" t="n"/>
      <c r="C34" s="28" t="n"/>
      <c r="D34" s="27" t="n"/>
      <c r="E34" s="27" t="n"/>
      <c r="F34" s="29" t="n"/>
      <c r="G34" s="29" t="n"/>
      <c r="H34" s="5">
        <f>IF(ISNUMBER(G34),G34-TODAY(),"")</f>
        <v/>
      </c>
      <c r="I34" s="6">
        <f>IF(ISNUMBER(G34),IF(G34&lt;TODAY(),"期限超過",IF(G34=TODAY(),"本日",IF(G34&lt;=TODAY()+7,"7日以内","予定"))),"")</f>
        <v/>
      </c>
      <c r="J34" s="28" t="n"/>
      <c r="K34" s="28" t="n"/>
      <c r="L34" s="30" t="n"/>
      <c r="M34" s="27" t="n"/>
    </row>
    <row r="35" hidden="1" ht="22" customHeight="1">
      <c r="A35" s="27" t="n"/>
      <c r="B35" s="27" t="n"/>
      <c r="C35" s="28" t="n"/>
      <c r="D35" s="27" t="n"/>
      <c r="E35" s="27" t="n"/>
      <c r="F35" s="29" t="n"/>
      <c r="G35" s="29" t="n"/>
      <c r="H35" s="8">
        <f>IF(ISNUMBER(G35),G35-TODAY(),"")</f>
        <v/>
      </c>
      <c r="I35" s="9">
        <f>IF(ISNUMBER(G35),IF(G35&lt;TODAY(),"期限超過",IF(G35=TODAY(),"本日",IF(G35&lt;=TODAY()+7,"7日以内","予定"))),"")</f>
        <v/>
      </c>
      <c r="J35" s="28" t="n"/>
      <c r="K35" s="28" t="n"/>
      <c r="L35" s="30" t="n"/>
      <c r="M35" s="27" t="n"/>
    </row>
    <row r="36" hidden="1" ht="22" customHeight="1">
      <c r="A36" s="27" t="n"/>
      <c r="B36" s="27" t="n"/>
      <c r="C36" s="28" t="n"/>
      <c r="D36" s="27" t="n"/>
      <c r="E36" s="27" t="n"/>
      <c r="F36" s="29" t="n"/>
      <c r="G36" s="29" t="n"/>
      <c r="H36" s="5">
        <f>IF(ISNUMBER(G36),G36-TODAY(),"")</f>
        <v/>
      </c>
      <c r="I36" s="6">
        <f>IF(ISNUMBER(G36),IF(G36&lt;TODAY(),"期限超過",IF(G36=TODAY(),"本日",IF(G36&lt;=TODAY()+7,"7日以内","予定"))),"")</f>
        <v/>
      </c>
      <c r="J36" s="28" t="n"/>
      <c r="K36" s="28" t="n"/>
      <c r="L36" s="30" t="n"/>
      <c r="M36" s="27" t="n"/>
    </row>
    <row r="37" hidden="1" ht="22" customHeight="1">
      <c r="A37" s="27" t="n"/>
      <c r="B37" s="27" t="n"/>
      <c r="C37" s="28" t="n"/>
      <c r="D37" s="27" t="n"/>
      <c r="E37" s="27" t="n"/>
      <c r="F37" s="29" t="n"/>
      <c r="G37" s="29" t="n"/>
      <c r="H37" s="8">
        <f>IF(ISNUMBER(G37),G37-TODAY(),"")</f>
        <v/>
      </c>
      <c r="I37" s="9">
        <f>IF(ISNUMBER(G37),IF(G37&lt;TODAY(),"期限超過",IF(G37=TODAY(),"本日",IF(G37&lt;=TODAY()+7,"7日以内","予定"))),"")</f>
        <v/>
      </c>
      <c r="J37" s="28" t="n"/>
      <c r="K37" s="28" t="n"/>
      <c r="L37" s="30" t="n"/>
      <c r="M37" s="27" t="n"/>
    </row>
    <row r="38" hidden="1" ht="22" customHeight="1">
      <c r="A38" s="27" t="n"/>
      <c r="B38" s="27" t="n"/>
      <c r="C38" s="28" t="n"/>
      <c r="D38" s="27" t="n"/>
      <c r="E38" s="27" t="n"/>
      <c r="F38" s="29" t="n"/>
      <c r="G38" s="29" t="n"/>
      <c r="H38" s="5">
        <f>IF(ISNUMBER(G38),G38-TODAY(),"")</f>
        <v/>
      </c>
      <c r="I38" s="6">
        <f>IF(ISNUMBER(G38),IF(G38&lt;TODAY(),"期限超過",IF(G38=TODAY(),"本日",IF(G38&lt;=TODAY()+7,"7日以内","予定"))),"")</f>
        <v/>
      </c>
      <c r="J38" s="28" t="n"/>
      <c r="K38" s="28" t="n"/>
      <c r="L38" s="30" t="n"/>
      <c r="M38" s="27" t="n"/>
    </row>
    <row r="39" hidden="1" ht="22" customHeight="1">
      <c r="A39" s="27" t="n"/>
      <c r="B39" s="27" t="n"/>
      <c r="C39" s="28" t="n"/>
      <c r="D39" s="27" t="n"/>
      <c r="E39" s="27" t="n"/>
      <c r="F39" s="29" t="n"/>
      <c r="G39" s="29" t="n"/>
      <c r="H39" s="8">
        <f>IF(ISNUMBER(G39),G39-TODAY(),"")</f>
        <v/>
      </c>
      <c r="I39" s="9">
        <f>IF(ISNUMBER(G39),IF(G39&lt;TODAY(),"期限超過",IF(G39=TODAY(),"本日",IF(G39&lt;=TODAY()+7,"7日以内","予定"))),"")</f>
        <v/>
      </c>
      <c r="J39" s="28" t="n"/>
      <c r="K39" s="28" t="n"/>
      <c r="L39" s="30" t="n"/>
      <c r="M39" s="27" t="n"/>
    </row>
    <row r="40" hidden="1" ht="22" customHeight="1">
      <c r="A40" s="27" t="n"/>
      <c r="B40" s="27" t="n"/>
      <c r="C40" s="28" t="n"/>
      <c r="D40" s="27" t="n"/>
      <c r="E40" s="27" t="n"/>
      <c r="F40" s="29" t="n"/>
      <c r="G40" s="29" t="n"/>
      <c r="H40" s="5">
        <f>IF(ISNUMBER(G40),G40-TODAY(),"")</f>
        <v/>
      </c>
      <c r="I40" s="6">
        <f>IF(ISNUMBER(G40),IF(G40&lt;TODAY(),"期限超過",IF(G40=TODAY(),"本日",IF(G40&lt;=TODAY()+7,"7日以内","予定"))),"")</f>
        <v/>
      </c>
      <c r="J40" s="28" t="n"/>
      <c r="K40" s="28" t="n"/>
      <c r="L40" s="30" t="n"/>
      <c r="M40" s="27" t="n"/>
    </row>
    <row r="41" hidden="1" ht="22" customHeight="1">
      <c r="A41" s="27" t="n"/>
      <c r="B41" s="27" t="n"/>
      <c r="C41" s="28" t="n"/>
      <c r="D41" s="27" t="n"/>
      <c r="E41" s="27" t="n"/>
      <c r="F41" s="29" t="n"/>
      <c r="G41" s="29" t="n"/>
      <c r="H41" s="8">
        <f>IF(ISNUMBER(G41),G41-TODAY(),"")</f>
        <v/>
      </c>
      <c r="I41" s="9">
        <f>IF(ISNUMBER(G41),IF(G41&lt;TODAY(),"期限超過",IF(G41=TODAY(),"本日",IF(G41&lt;=TODAY()+7,"7日以内","予定"))),"")</f>
        <v/>
      </c>
      <c r="J41" s="28" t="n"/>
      <c r="K41" s="28" t="n"/>
      <c r="L41" s="30" t="n"/>
      <c r="M41" s="27" t="n"/>
    </row>
    <row r="42" hidden="1" ht="22" customHeight="1">
      <c r="A42" s="27" t="n"/>
      <c r="B42" s="27" t="n"/>
      <c r="C42" s="28" t="n"/>
      <c r="D42" s="27" t="n"/>
      <c r="E42" s="27" t="n"/>
      <c r="F42" s="29" t="n"/>
      <c r="G42" s="29" t="n"/>
      <c r="H42" s="5">
        <f>IF(ISNUMBER(G42),G42-TODAY(),"")</f>
        <v/>
      </c>
      <c r="I42" s="6">
        <f>IF(ISNUMBER(G42),IF(G42&lt;TODAY(),"期限超過",IF(G42=TODAY(),"本日",IF(G42&lt;=TODAY()+7,"7日以内","予定"))),"")</f>
        <v/>
      </c>
      <c r="J42" s="28" t="n"/>
      <c r="K42" s="28" t="n"/>
      <c r="L42" s="30" t="n"/>
      <c r="M42" s="27" t="n"/>
    </row>
    <row r="43" hidden="1" ht="22" customHeight="1">
      <c r="A43" s="27" t="n"/>
      <c r="B43" s="27" t="n"/>
      <c r="C43" s="28" t="n"/>
      <c r="D43" s="27" t="n"/>
      <c r="E43" s="27" t="n"/>
      <c r="F43" s="29" t="n"/>
      <c r="G43" s="29" t="n"/>
      <c r="H43" s="8">
        <f>IF(ISNUMBER(G43),G43-TODAY(),"")</f>
        <v/>
      </c>
      <c r="I43" s="9">
        <f>IF(ISNUMBER(G43),IF(G43&lt;TODAY(),"期限超過",IF(G43=TODAY(),"本日",IF(G43&lt;=TODAY()+7,"7日以内","予定"))),"")</f>
        <v/>
      </c>
      <c r="J43" s="28" t="n"/>
      <c r="K43" s="28" t="n"/>
      <c r="L43" s="30" t="n"/>
      <c r="M43" s="27" t="n"/>
    </row>
    <row r="44" hidden="1" ht="22" customHeight="1">
      <c r="A44" s="27" t="n"/>
      <c r="B44" s="27" t="n"/>
      <c r="C44" s="28" t="n"/>
      <c r="D44" s="27" t="n"/>
      <c r="E44" s="27" t="n"/>
      <c r="F44" s="29" t="n"/>
      <c r="G44" s="29" t="n"/>
      <c r="H44" s="5">
        <f>IF(ISNUMBER(G44),G44-TODAY(),"")</f>
        <v/>
      </c>
      <c r="I44" s="6">
        <f>IF(ISNUMBER(G44),IF(G44&lt;TODAY(),"期限超過",IF(G44=TODAY(),"本日",IF(G44&lt;=TODAY()+7,"7日以内","予定"))),"")</f>
        <v/>
      </c>
      <c r="J44" s="28" t="n"/>
      <c r="K44" s="28" t="n"/>
      <c r="L44" s="30" t="n"/>
      <c r="M44" s="27" t="n"/>
    </row>
    <row r="45" hidden="1" ht="22" customHeight="1">
      <c r="A45" s="27" t="n"/>
      <c r="B45" s="27" t="n"/>
      <c r="C45" s="28" t="n"/>
      <c r="D45" s="27" t="n"/>
      <c r="E45" s="27" t="n"/>
      <c r="F45" s="29" t="n"/>
      <c r="G45" s="29" t="n"/>
      <c r="H45" s="8">
        <f>IF(ISNUMBER(G45),G45-TODAY(),"")</f>
        <v/>
      </c>
      <c r="I45" s="9">
        <f>IF(ISNUMBER(G45),IF(G45&lt;TODAY(),"期限超過",IF(G45=TODAY(),"本日",IF(G45&lt;=TODAY()+7,"7日以内","予定"))),"")</f>
        <v/>
      </c>
      <c r="J45" s="28" t="n"/>
      <c r="K45" s="28" t="n"/>
      <c r="L45" s="30" t="n"/>
      <c r="M45" s="27" t="n"/>
    </row>
    <row r="46" hidden="1" ht="22" customHeight="1">
      <c r="A46" s="27" t="n"/>
      <c r="B46" s="27" t="n"/>
      <c r="C46" s="28" t="n"/>
      <c r="D46" s="27" t="n"/>
      <c r="E46" s="27" t="n"/>
      <c r="F46" s="29" t="n"/>
      <c r="G46" s="29" t="n"/>
      <c r="H46" s="5">
        <f>IF(ISNUMBER(G46),G46-TODAY(),"")</f>
        <v/>
      </c>
      <c r="I46" s="6">
        <f>IF(ISNUMBER(G46),IF(G46&lt;TODAY(),"期限超過",IF(G46=TODAY(),"本日",IF(G46&lt;=TODAY()+7,"7日以内","予定"))),"")</f>
        <v/>
      </c>
      <c r="J46" s="28" t="n"/>
      <c r="K46" s="28" t="n"/>
      <c r="L46" s="30" t="n"/>
      <c r="M46" s="27" t="n"/>
    </row>
    <row r="47" hidden="1" ht="22" customHeight="1">
      <c r="A47" s="27" t="n"/>
      <c r="B47" s="27" t="n"/>
      <c r="C47" s="28" t="n"/>
      <c r="D47" s="27" t="n"/>
      <c r="E47" s="27" t="n"/>
      <c r="F47" s="29" t="n"/>
      <c r="G47" s="29" t="n"/>
      <c r="H47" s="8">
        <f>IF(ISNUMBER(G47),G47-TODAY(),"")</f>
        <v/>
      </c>
      <c r="I47" s="9">
        <f>IF(ISNUMBER(G47),IF(G47&lt;TODAY(),"期限超過",IF(G47=TODAY(),"本日",IF(G47&lt;=TODAY()+7,"7日以内","予定"))),"")</f>
        <v/>
      </c>
      <c r="J47" s="28" t="n"/>
      <c r="K47" s="28" t="n"/>
      <c r="L47" s="30" t="n"/>
      <c r="M47" s="27" t="n"/>
    </row>
    <row r="48" hidden="1" ht="22" customHeight="1">
      <c r="A48" s="27" t="n"/>
      <c r="B48" s="27" t="n"/>
      <c r="C48" s="28" t="n"/>
      <c r="D48" s="27" t="n"/>
      <c r="E48" s="27" t="n"/>
      <c r="F48" s="29" t="n"/>
      <c r="G48" s="29" t="n"/>
      <c r="H48" s="5">
        <f>IF(ISNUMBER(G48),G48-TODAY(),"")</f>
        <v/>
      </c>
      <c r="I48" s="6">
        <f>IF(ISNUMBER(G48),IF(G48&lt;TODAY(),"期限超過",IF(G48=TODAY(),"本日",IF(G48&lt;=TODAY()+7,"7日以内","予定"))),"")</f>
        <v/>
      </c>
      <c r="J48" s="28" t="n"/>
      <c r="K48" s="28" t="n"/>
      <c r="L48" s="30" t="n"/>
      <c r="M48" s="27" t="n"/>
    </row>
    <row r="49" hidden="1" ht="22" customHeight="1">
      <c r="A49" s="27" t="n"/>
      <c r="B49" s="27" t="n"/>
      <c r="C49" s="28" t="n"/>
      <c r="D49" s="27" t="n"/>
      <c r="E49" s="27" t="n"/>
      <c r="F49" s="29" t="n"/>
      <c r="G49" s="29" t="n"/>
      <c r="H49" s="8">
        <f>IF(ISNUMBER(G49),G49-TODAY(),"")</f>
        <v/>
      </c>
      <c r="I49" s="9">
        <f>IF(ISNUMBER(G49),IF(G49&lt;TODAY(),"期限超過",IF(G49=TODAY(),"本日",IF(G49&lt;=TODAY()+7,"7日以内","予定"))),"")</f>
        <v/>
      </c>
      <c r="J49" s="28" t="n"/>
      <c r="K49" s="28" t="n"/>
      <c r="L49" s="30" t="n"/>
      <c r="M49" s="27" t="n"/>
    </row>
    <row r="50" hidden="1" ht="22" customHeight="1">
      <c r="A50" s="27" t="n"/>
      <c r="B50" s="27" t="n"/>
      <c r="C50" s="28" t="n"/>
      <c r="D50" s="27" t="n"/>
      <c r="E50" s="27" t="n"/>
      <c r="F50" s="29" t="n"/>
      <c r="G50" s="29" t="n"/>
      <c r="H50" s="5">
        <f>IF(ISNUMBER(G50),G50-TODAY(),"")</f>
        <v/>
      </c>
      <c r="I50" s="6">
        <f>IF(ISNUMBER(G50),IF(G50&lt;TODAY(),"期限超過",IF(G50=TODAY(),"本日",IF(G50&lt;=TODAY()+7,"7日以内","予定"))),"")</f>
        <v/>
      </c>
      <c r="J50" s="28" t="n"/>
      <c r="K50" s="28" t="n"/>
      <c r="L50" s="30" t="n"/>
      <c r="M50" s="27" t="n"/>
    </row>
    <row r="51" hidden="1" ht="22" customHeight="1">
      <c r="A51" s="27" t="n"/>
      <c r="B51" s="27" t="n"/>
      <c r="C51" s="28" t="n"/>
      <c r="D51" s="27" t="n"/>
      <c r="E51" s="27" t="n"/>
      <c r="F51" s="29" t="n"/>
      <c r="G51" s="29" t="n"/>
      <c r="H51" s="8">
        <f>IF(ISNUMBER(G51),G51-TODAY(),"")</f>
        <v/>
      </c>
      <c r="I51" s="9">
        <f>IF(ISNUMBER(G51),IF(G51&lt;TODAY(),"期限超過",IF(G51=TODAY(),"本日",IF(G51&lt;=TODAY()+7,"7日以内","予定"))),"")</f>
        <v/>
      </c>
      <c r="J51" s="28" t="n"/>
      <c r="K51" s="28" t="n"/>
      <c r="L51" s="30" t="n"/>
      <c r="M51" s="27" t="n"/>
    </row>
    <row r="52" hidden="1" ht="22" customHeight="1">
      <c r="A52" s="27" t="n"/>
      <c r="B52" s="27" t="n"/>
      <c r="C52" s="28" t="n"/>
      <c r="D52" s="27" t="n"/>
      <c r="E52" s="27" t="n"/>
      <c r="F52" s="29" t="n"/>
      <c r="G52" s="29" t="n"/>
      <c r="H52" s="5">
        <f>IF(ISNUMBER(G52),G52-TODAY(),"")</f>
        <v/>
      </c>
      <c r="I52" s="6">
        <f>IF(ISNUMBER(G52),IF(G52&lt;TODAY(),"期限超過",IF(G52=TODAY(),"本日",IF(G52&lt;=TODAY()+7,"7日以内","予定"))),"")</f>
        <v/>
      </c>
      <c r="J52" s="28" t="n"/>
      <c r="K52" s="28" t="n"/>
      <c r="L52" s="30" t="n"/>
      <c r="M52" s="27" t="n"/>
    </row>
    <row r="53" hidden="1" ht="22" customHeight="1">
      <c r="A53" s="27" t="n"/>
      <c r="B53" s="27" t="n"/>
      <c r="C53" s="28" t="n"/>
      <c r="D53" s="27" t="n"/>
      <c r="E53" s="27" t="n"/>
      <c r="F53" s="29" t="n"/>
      <c r="G53" s="29" t="n"/>
      <c r="H53" s="8">
        <f>IF(ISNUMBER(G53),G53-TODAY(),"")</f>
        <v/>
      </c>
      <c r="I53" s="9">
        <f>IF(ISNUMBER(G53),IF(G53&lt;TODAY(),"期限超過",IF(G53=TODAY(),"本日",IF(G53&lt;=TODAY()+7,"7日以内","予定"))),"")</f>
        <v/>
      </c>
      <c r="J53" s="28" t="n"/>
      <c r="K53" s="28" t="n"/>
      <c r="L53" s="30" t="n"/>
      <c r="M53" s="27" t="n"/>
    </row>
    <row r="54" hidden="1" ht="22" customHeight="1">
      <c r="A54" s="27" t="n"/>
      <c r="B54" s="27" t="n"/>
      <c r="C54" s="28" t="n"/>
      <c r="D54" s="27" t="n"/>
      <c r="E54" s="27" t="n"/>
      <c r="F54" s="29" t="n"/>
      <c r="G54" s="29" t="n"/>
      <c r="H54" s="5">
        <f>IF(ISNUMBER(G54),G54-TODAY(),"")</f>
        <v/>
      </c>
      <c r="I54" s="6">
        <f>IF(ISNUMBER(G54),IF(G54&lt;TODAY(),"期限超過",IF(G54=TODAY(),"本日",IF(G54&lt;=TODAY()+7,"7日以内","予定"))),"")</f>
        <v/>
      </c>
      <c r="J54" s="28" t="n"/>
      <c r="K54" s="28" t="n"/>
      <c r="L54" s="30" t="n"/>
      <c r="M54" s="27" t="n"/>
    </row>
    <row r="55" hidden="1" ht="22" customHeight="1">
      <c r="A55" s="27" t="n"/>
      <c r="B55" s="27" t="n"/>
      <c r="C55" s="28" t="n"/>
      <c r="D55" s="27" t="n"/>
      <c r="E55" s="27" t="n"/>
      <c r="F55" s="29" t="n"/>
      <c r="G55" s="29" t="n"/>
      <c r="H55" s="8">
        <f>IF(ISNUMBER(G55),G55-TODAY(),"")</f>
        <v/>
      </c>
      <c r="I55" s="9">
        <f>IF(ISNUMBER(G55),IF(G55&lt;TODAY(),"期限超過",IF(G55=TODAY(),"本日",IF(G55&lt;=TODAY()+7,"7日以内","予定"))),"")</f>
        <v/>
      </c>
      <c r="J55" s="28" t="n"/>
      <c r="K55" s="28" t="n"/>
      <c r="L55" s="30" t="n"/>
      <c r="M55" s="27" t="n"/>
    </row>
    <row r="56" hidden="1" ht="22" customHeight="1">
      <c r="A56" s="27" t="n"/>
      <c r="B56" s="27" t="n"/>
      <c r="C56" s="28" t="n"/>
      <c r="D56" s="27" t="n"/>
      <c r="E56" s="27" t="n"/>
      <c r="F56" s="29" t="n"/>
      <c r="G56" s="29" t="n"/>
      <c r="H56" s="5">
        <f>IF(ISNUMBER(G56),G56-TODAY(),"")</f>
        <v/>
      </c>
      <c r="I56" s="6">
        <f>IF(ISNUMBER(G56),IF(G56&lt;TODAY(),"期限超過",IF(G56=TODAY(),"本日",IF(G56&lt;=TODAY()+7,"7日以内","予定"))),"")</f>
        <v/>
      </c>
      <c r="J56" s="28" t="n"/>
      <c r="K56" s="28" t="n"/>
      <c r="L56" s="30" t="n"/>
      <c r="M56" s="27" t="n"/>
    </row>
    <row r="57" hidden="1" ht="22" customHeight="1">
      <c r="A57" s="27" t="n"/>
      <c r="B57" s="27" t="n"/>
      <c r="C57" s="28" t="n"/>
      <c r="D57" s="27" t="n"/>
      <c r="E57" s="27" t="n"/>
      <c r="F57" s="29" t="n"/>
      <c r="G57" s="29" t="n"/>
      <c r="H57" s="8">
        <f>IF(ISNUMBER(G57),G57-TODAY(),"")</f>
        <v/>
      </c>
      <c r="I57" s="9">
        <f>IF(ISNUMBER(G57),IF(G57&lt;TODAY(),"期限超過",IF(G57=TODAY(),"本日",IF(G57&lt;=TODAY()+7,"7日以内","予定"))),"")</f>
        <v/>
      </c>
      <c r="J57" s="28" t="n"/>
      <c r="K57" s="28" t="n"/>
      <c r="L57" s="30" t="n"/>
      <c r="M57" s="27" t="n"/>
    </row>
    <row r="58" hidden="1" ht="22" customHeight="1">
      <c r="A58" s="27" t="n"/>
      <c r="B58" s="27" t="n"/>
      <c r="C58" s="28" t="n"/>
      <c r="D58" s="27" t="n"/>
      <c r="E58" s="27" t="n"/>
      <c r="F58" s="29" t="n"/>
      <c r="G58" s="29" t="n"/>
      <c r="H58" s="5">
        <f>IF(ISNUMBER(G58),G58-TODAY(),"")</f>
        <v/>
      </c>
      <c r="I58" s="6">
        <f>IF(ISNUMBER(G58),IF(G58&lt;TODAY(),"期限超過",IF(G58=TODAY(),"本日",IF(G58&lt;=TODAY()+7,"7日以内","予定"))),"")</f>
        <v/>
      </c>
      <c r="J58" s="28" t="n"/>
      <c r="K58" s="28" t="n"/>
      <c r="L58" s="30" t="n"/>
      <c r="M58" s="27" t="n"/>
    </row>
    <row r="59" hidden="1" ht="22" customHeight="1">
      <c r="A59" s="27" t="n"/>
      <c r="B59" s="27" t="n"/>
      <c r="C59" s="28" t="n"/>
      <c r="D59" s="27" t="n"/>
      <c r="E59" s="27" t="n"/>
      <c r="F59" s="29" t="n"/>
      <c r="G59" s="29" t="n"/>
      <c r="H59" s="8">
        <f>IF(ISNUMBER(G59),G59-TODAY(),"")</f>
        <v/>
      </c>
      <c r="I59" s="9">
        <f>IF(ISNUMBER(G59),IF(G59&lt;TODAY(),"期限超過",IF(G59=TODAY(),"本日",IF(G59&lt;=TODAY()+7,"7日以内","予定"))),"")</f>
        <v/>
      </c>
      <c r="J59" s="28" t="n"/>
      <c r="K59" s="28" t="n"/>
      <c r="L59" s="30" t="n"/>
      <c r="M59" s="27" t="n"/>
    </row>
    <row r="60" hidden="1" ht="22" customHeight="1">
      <c r="A60" s="27" t="n"/>
      <c r="B60" s="27" t="n"/>
      <c r="C60" s="28" t="n"/>
      <c r="D60" s="27" t="n"/>
      <c r="E60" s="27" t="n"/>
      <c r="F60" s="29" t="n"/>
      <c r="G60" s="29" t="n"/>
      <c r="H60" s="5">
        <f>IF(ISNUMBER(G60),G60-TODAY(),"")</f>
        <v/>
      </c>
      <c r="I60" s="6">
        <f>IF(ISNUMBER(G60),IF(G60&lt;TODAY(),"期限超過",IF(G60=TODAY(),"本日",IF(G60&lt;=TODAY()+7,"7日以内","予定"))),"")</f>
        <v/>
      </c>
      <c r="J60" s="28" t="n"/>
      <c r="K60" s="28" t="n"/>
      <c r="L60" s="30" t="n"/>
      <c r="M60" s="27" t="n"/>
    </row>
    <row r="61" hidden="1" ht="22" customHeight="1">
      <c r="A61" s="27" t="n"/>
      <c r="B61" s="27" t="n"/>
      <c r="C61" s="28" t="n"/>
      <c r="D61" s="27" t="n"/>
      <c r="E61" s="27" t="n"/>
      <c r="F61" s="29" t="n"/>
      <c r="G61" s="29" t="n"/>
      <c r="H61" s="8">
        <f>IF(ISNUMBER(G61),G61-TODAY(),"")</f>
        <v/>
      </c>
      <c r="I61" s="9">
        <f>IF(ISNUMBER(G61),IF(G61&lt;TODAY(),"期限超過",IF(G61=TODAY(),"本日",IF(G61&lt;=TODAY()+7,"7日以内","予定"))),"")</f>
        <v/>
      </c>
      <c r="J61" s="28" t="n"/>
      <c r="K61" s="28" t="n"/>
      <c r="L61" s="30" t="n"/>
      <c r="M61" s="27" t="n"/>
    </row>
    <row r="62" hidden="1" ht="22" customHeight="1">
      <c r="A62" s="27" t="n"/>
      <c r="B62" s="27" t="n"/>
      <c r="C62" s="28" t="n"/>
      <c r="D62" s="27" t="n"/>
      <c r="E62" s="27" t="n"/>
      <c r="F62" s="29" t="n"/>
      <c r="G62" s="29" t="n"/>
      <c r="H62" s="5">
        <f>IF(ISNUMBER(G62),G62-TODAY(),"")</f>
        <v/>
      </c>
      <c r="I62" s="6">
        <f>IF(ISNUMBER(G62),IF(G62&lt;TODAY(),"期限超過",IF(G62=TODAY(),"本日",IF(G62&lt;=TODAY()+7,"7日以内","予定"))),"")</f>
        <v/>
      </c>
      <c r="J62" s="28" t="n"/>
      <c r="K62" s="28" t="n"/>
      <c r="L62" s="30" t="n"/>
      <c r="M62" s="27" t="n"/>
    </row>
    <row r="63" hidden="1" ht="22" customHeight="1">
      <c r="A63" s="27" t="n"/>
      <c r="B63" s="27" t="n"/>
      <c r="C63" s="28" t="n"/>
      <c r="D63" s="27" t="n"/>
      <c r="E63" s="27" t="n"/>
      <c r="F63" s="29" t="n"/>
      <c r="G63" s="29" t="n"/>
      <c r="H63" s="8">
        <f>IF(ISNUMBER(G63),G63-TODAY(),"")</f>
        <v/>
      </c>
      <c r="I63" s="9">
        <f>IF(ISNUMBER(G63),IF(G63&lt;TODAY(),"期限超過",IF(G63=TODAY(),"本日",IF(G63&lt;=TODAY()+7,"7日以内","予定"))),"")</f>
        <v/>
      </c>
      <c r="J63" s="28" t="n"/>
      <c r="K63" s="28" t="n"/>
      <c r="L63" s="30" t="n"/>
      <c r="M63" s="27" t="n"/>
    </row>
    <row r="64" hidden="1" ht="22" customHeight="1">
      <c r="A64" s="27" t="n"/>
      <c r="B64" s="27" t="n"/>
      <c r="C64" s="28" t="n"/>
      <c r="D64" s="27" t="n"/>
      <c r="E64" s="27" t="n"/>
      <c r="F64" s="29" t="n"/>
      <c r="G64" s="29" t="n"/>
      <c r="H64" s="5">
        <f>IF(ISNUMBER(G64),G64-TODAY(),"")</f>
        <v/>
      </c>
      <c r="I64" s="6">
        <f>IF(ISNUMBER(G64),IF(G64&lt;TODAY(),"期限超過",IF(G64=TODAY(),"本日",IF(G64&lt;=TODAY()+7,"7日以内","予定"))),"")</f>
        <v/>
      </c>
      <c r="J64" s="28" t="n"/>
      <c r="K64" s="28" t="n"/>
      <c r="L64" s="30" t="n"/>
      <c r="M64" s="27" t="n"/>
    </row>
    <row r="65" hidden="1" ht="22" customHeight="1">
      <c r="A65" s="27" t="n"/>
      <c r="B65" s="27" t="n"/>
      <c r="C65" s="28" t="n"/>
      <c r="D65" s="27" t="n"/>
      <c r="E65" s="27" t="n"/>
      <c r="F65" s="29" t="n"/>
      <c r="G65" s="29" t="n"/>
      <c r="H65" s="8">
        <f>IF(ISNUMBER(G65),G65-TODAY(),"")</f>
        <v/>
      </c>
      <c r="I65" s="9">
        <f>IF(ISNUMBER(G65),IF(G65&lt;TODAY(),"期限超過",IF(G65=TODAY(),"本日",IF(G65&lt;=TODAY()+7,"7日以内","予定"))),"")</f>
        <v/>
      </c>
      <c r="J65" s="28" t="n"/>
      <c r="K65" s="28" t="n"/>
      <c r="L65" s="30" t="n"/>
      <c r="M65" s="27" t="n"/>
    </row>
    <row r="66" hidden="1" ht="22" customHeight="1">
      <c r="A66" s="27" t="n"/>
      <c r="B66" s="27" t="n"/>
      <c r="C66" s="28" t="n"/>
      <c r="D66" s="27" t="n"/>
      <c r="E66" s="27" t="n"/>
      <c r="F66" s="29" t="n"/>
      <c r="G66" s="29" t="n"/>
      <c r="H66" s="5">
        <f>IF(ISNUMBER(G66),G66-TODAY(),"")</f>
        <v/>
      </c>
      <c r="I66" s="6">
        <f>IF(ISNUMBER(G66),IF(G66&lt;TODAY(),"期限超過",IF(G66=TODAY(),"本日",IF(G66&lt;=TODAY()+7,"7日以内","予定"))),"")</f>
        <v/>
      </c>
      <c r="J66" s="28" t="n"/>
      <c r="K66" s="28" t="n"/>
      <c r="L66" s="30" t="n"/>
      <c r="M66" s="27" t="n"/>
    </row>
    <row r="67" hidden="1" ht="22" customHeight="1">
      <c r="A67" s="27" t="n"/>
      <c r="B67" s="27" t="n"/>
      <c r="C67" s="28" t="n"/>
      <c r="D67" s="27" t="n"/>
      <c r="E67" s="27" t="n"/>
      <c r="F67" s="29" t="n"/>
      <c r="G67" s="29" t="n"/>
      <c r="H67" s="8">
        <f>IF(ISNUMBER(G67),G67-TODAY(),"")</f>
        <v/>
      </c>
      <c r="I67" s="9">
        <f>IF(ISNUMBER(G67),IF(G67&lt;TODAY(),"期限超過",IF(G67=TODAY(),"本日",IF(G67&lt;=TODAY()+7,"7日以内","予定"))),"")</f>
        <v/>
      </c>
      <c r="J67" s="28" t="n"/>
      <c r="K67" s="28" t="n"/>
      <c r="L67" s="30" t="n"/>
      <c r="M67" s="27" t="n"/>
    </row>
    <row r="68" hidden="1" ht="22" customHeight="1">
      <c r="A68" s="27" t="n"/>
      <c r="B68" s="27" t="n"/>
      <c r="C68" s="28" t="n"/>
      <c r="D68" s="27" t="n"/>
      <c r="E68" s="27" t="n"/>
      <c r="F68" s="29" t="n"/>
      <c r="G68" s="29" t="n"/>
      <c r="H68" s="5">
        <f>IF(ISNUMBER(G68),G68-TODAY(),"")</f>
        <v/>
      </c>
      <c r="I68" s="6">
        <f>IF(ISNUMBER(G68),IF(G68&lt;TODAY(),"期限超過",IF(G68=TODAY(),"本日",IF(G68&lt;=TODAY()+7,"7日以内","予定"))),"")</f>
        <v/>
      </c>
      <c r="J68" s="28" t="n"/>
      <c r="K68" s="28" t="n"/>
      <c r="L68" s="30" t="n"/>
      <c r="M68" s="27" t="n"/>
    </row>
    <row r="69" hidden="1" ht="22" customHeight="1">
      <c r="A69" s="27" t="n"/>
      <c r="B69" s="27" t="n"/>
      <c r="C69" s="28" t="n"/>
      <c r="D69" s="27" t="n"/>
      <c r="E69" s="27" t="n"/>
      <c r="F69" s="29" t="n"/>
      <c r="G69" s="29" t="n"/>
      <c r="H69" s="8">
        <f>IF(ISNUMBER(G69),G69-TODAY(),"")</f>
        <v/>
      </c>
      <c r="I69" s="9">
        <f>IF(ISNUMBER(G69),IF(G69&lt;TODAY(),"期限超過",IF(G69=TODAY(),"本日",IF(G69&lt;=TODAY()+7,"7日以内","予定"))),"")</f>
        <v/>
      </c>
      <c r="J69" s="28" t="n"/>
      <c r="K69" s="28" t="n"/>
      <c r="L69" s="30" t="n"/>
      <c r="M69" s="27" t="n"/>
    </row>
    <row r="70" hidden="1" ht="22" customHeight="1">
      <c r="A70" s="27" t="n"/>
      <c r="B70" s="27" t="n"/>
      <c r="C70" s="28" t="n"/>
      <c r="D70" s="27" t="n"/>
      <c r="E70" s="27" t="n"/>
      <c r="F70" s="29" t="n"/>
      <c r="G70" s="29" t="n"/>
      <c r="H70" s="5">
        <f>IF(ISNUMBER(G70),G70-TODAY(),"")</f>
        <v/>
      </c>
      <c r="I70" s="6">
        <f>IF(ISNUMBER(G70),IF(G70&lt;TODAY(),"期限超過",IF(G70=TODAY(),"本日",IF(G70&lt;=TODAY()+7,"7日以内","予定"))),"")</f>
        <v/>
      </c>
      <c r="J70" s="28" t="n"/>
      <c r="K70" s="28" t="n"/>
      <c r="L70" s="30" t="n"/>
      <c r="M70" s="27" t="n"/>
    </row>
    <row r="71" hidden="1" ht="22" customHeight="1">
      <c r="A71" s="27" t="n"/>
      <c r="B71" s="27" t="n"/>
      <c r="C71" s="28" t="n"/>
      <c r="D71" s="27" t="n"/>
      <c r="E71" s="27" t="n"/>
      <c r="F71" s="29" t="n"/>
      <c r="G71" s="29" t="n"/>
      <c r="H71" s="8">
        <f>IF(ISNUMBER(G71),G71-TODAY(),"")</f>
        <v/>
      </c>
      <c r="I71" s="9">
        <f>IF(ISNUMBER(G71),IF(G71&lt;TODAY(),"期限超過",IF(G71=TODAY(),"本日",IF(G71&lt;=TODAY()+7,"7日以内","予定"))),"")</f>
        <v/>
      </c>
      <c r="J71" s="28" t="n"/>
      <c r="K71" s="28" t="n"/>
      <c r="L71" s="30" t="n"/>
      <c r="M71" s="27" t="n"/>
    </row>
    <row r="72" hidden="1" ht="22" customHeight="1">
      <c r="A72" s="27" t="n"/>
      <c r="B72" s="27" t="n"/>
      <c r="C72" s="28" t="n"/>
      <c r="D72" s="27" t="n"/>
      <c r="E72" s="27" t="n"/>
      <c r="F72" s="29" t="n"/>
      <c r="G72" s="29" t="n"/>
      <c r="H72" s="5">
        <f>IF(ISNUMBER(G72),G72-TODAY(),"")</f>
        <v/>
      </c>
      <c r="I72" s="6">
        <f>IF(ISNUMBER(G72),IF(G72&lt;TODAY(),"期限超過",IF(G72=TODAY(),"本日",IF(G72&lt;=TODAY()+7,"7日以内","予定"))),"")</f>
        <v/>
      </c>
      <c r="J72" s="28" t="n"/>
      <c r="K72" s="28" t="n"/>
      <c r="L72" s="30" t="n"/>
      <c r="M72" s="27" t="n"/>
    </row>
    <row r="73" hidden="1" ht="22" customHeight="1">
      <c r="A73" s="27" t="n"/>
      <c r="B73" s="27" t="n"/>
      <c r="C73" s="28" t="n"/>
      <c r="D73" s="27" t="n"/>
      <c r="E73" s="27" t="n"/>
      <c r="F73" s="29" t="n"/>
      <c r="G73" s="29" t="n"/>
      <c r="H73" s="8">
        <f>IF(ISNUMBER(G73),G73-TODAY(),"")</f>
        <v/>
      </c>
      <c r="I73" s="9">
        <f>IF(ISNUMBER(G73),IF(G73&lt;TODAY(),"期限超過",IF(G73=TODAY(),"本日",IF(G73&lt;=TODAY()+7,"7日以内","予定"))),"")</f>
        <v/>
      </c>
      <c r="J73" s="28" t="n"/>
      <c r="K73" s="28" t="n"/>
      <c r="L73" s="30" t="n"/>
      <c r="M73" s="27" t="n"/>
    </row>
    <row r="74" hidden="1" ht="22" customHeight="1">
      <c r="A74" s="27" t="n"/>
      <c r="B74" s="27" t="n"/>
      <c r="C74" s="28" t="n"/>
      <c r="D74" s="27" t="n"/>
      <c r="E74" s="27" t="n"/>
      <c r="F74" s="29" t="n"/>
      <c r="G74" s="29" t="n"/>
      <c r="H74" s="5">
        <f>IF(ISNUMBER(G74),G74-TODAY(),"")</f>
        <v/>
      </c>
      <c r="I74" s="6">
        <f>IF(ISNUMBER(G74),IF(G74&lt;TODAY(),"期限超過",IF(G74=TODAY(),"本日",IF(G74&lt;=TODAY()+7,"7日以内","予定"))),"")</f>
        <v/>
      </c>
      <c r="J74" s="28" t="n"/>
      <c r="K74" s="28" t="n"/>
      <c r="L74" s="30" t="n"/>
      <c r="M74" s="27" t="n"/>
    </row>
    <row r="75" hidden="1" ht="22" customHeight="1">
      <c r="A75" s="27" t="n"/>
      <c r="B75" s="27" t="n"/>
      <c r="C75" s="28" t="n"/>
      <c r="D75" s="27" t="n"/>
      <c r="E75" s="27" t="n"/>
      <c r="F75" s="29" t="n"/>
      <c r="G75" s="29" t="n"/>
      <c r="H75" s="8">
        <f>IF(ISNUMBER(G75),G75-TODAY(),"")</f>
        <v/>
      </c>
      <c r="I75" s="9">
        <f>IF(ISNUMBER(G75),IF(G75&lt;TODAY(),"期限超過",IF(G75=TODAY(),"本日",IF(G75&lt;=TODAY()+7,"7日以内","予定"))),"")</f>
        <v/>
      </c>
      <c r="J75" s="28" t="n"/>
      <c r="K75" s="28" t="n"/>
      <c r="L75" s="30" t="n"/>
      <c r="M75" s="27" t="n"/>
    </row>
    <row r="76" hidden="1" ht="22" customHeight="1">
      <c r="A76" s="27" t="n"/>
      <c r="B76" s="27" t="n"/>
      <c r="C76" s="28" t="n"/>
      <c r="D76" s="27" t="n"/>
      <c r="E76" s="27" t="n"/>
      <c r="F76" s="29" t="n"/>
      <c r="G76" s="29" t="n"/>
      <c r="H76" s="5">
        <f>IF(ISNUMBER(G76),G76-TODAY(),"")</f>
        <v/>
      </c>
      <c r="I76" s="6">
        <f>IF(ISNUMBER(G76),IF(G76&lt;TODAY(),"期限超過",IF(G76=TODAY(),"本日",IF(G76&lt;=TODAY()+7,"7日以内","予定"))),"")</f>
        <v/>
      </c>
      <c r="J76" s="28" t="n"/>
      <c r="K76" s="28" t="n"/>
      <c r="L76" s="30" t="n"/>
      <c r="M76" s="27" t="n"/>
    </row>
    <row r="77" hidden="1" ht="22" customHeight="1">
      <c r="A77" s="27" t="n"/>
      <c r="B77" s="27" t="n"/>
      <c r="C77" s="28" t="n"/>
      <c r="D77" s="27" t="n"/>
      <c r="E77" s="27" t="n"/>
      <c r="F77" s="29" t="n"/>
      <c r="G77" s="29" t="n"/>
      <c r="H77" s="8">
        <f>IF(ISNUMBER(G77),G77-TODAY(),"")</f>
        <v/>
      </c>
      <c r="I77" s="9">
        <f>IF(ISNUMBER(G77),IF(G77&lt;TODAY(),"期限超過",IF(G77=TODAY(),"本日",IF(G77&lt;=TODAY()+7,"7日以内","予定"))),"")</f>
        <v/>
      </c>
      <c r="J77" s="28" t="n"/>
      <c r="K77" s="28" t="n"/>
      <c r="L77" s="30" t="n"/>
      <c r="M77" s="27" t="n"/>
    </row>
    <row r="78" hidden="1" ht="22" customHeight="1">
      <c r="A78" s="27" t="n"/>
      <c r="B78" s="27" t="n"/>
      <c r="C78" s="28" t="n"/>
      <c r="D78" s="27" t="n"/>
      <c r="E78" s="27" t="n"/>
      <c r="F78" s="29" t="n"/>
      <c r="G78" s="29" t="n"/>
      <c r="H78" s="5">
        <f>IF(ISNUMBER(G78),G78-TODAY(),"")</f>
        <v/>
      </c>
      <c r="I78" s="6">
        <f>IF(ISNUMBER(G78),IF(G78&lt;TODAY(),"期限超過",IF(G78=TODAY(),"本日",IF(G78&lt;=TODAY()+7,"7日以内","予定"))),"")</f>
        <v/>
      </c>
      <c r="J78" s="28" t="n"/>
      <c r="K78" s="28" t="n"/>
      <c r="L78" s="30" t="n"/>
      <c r="M78" s="27" t="n"/>
    </row>
    <row r="79" hidden="1" ht="22" customHeight="1">
      <c r="A79" s="27" t="n"/>
      <c r="B79" s="27" t="n"/>
      <c r="C79" s="28" t="n"/>
      <c r="D79" s="27" t="n"/>
      <c r="E79" s="27" t="n"/>
      <c r="F79" s="29" t="n"/>
      <c r="G79" s="29" t="n"/>
      <c r="H79" s="8">
        <f>IF(ISNUMBER(G79),G79-TODAY(),"")</f>
        <v/>
      </c>
      <c r="I79" s="9">
        <f>IF(ISNUMBER(G79),IF(G79&lt;TODAY(),"期限超過",IF(G79=TODAY(),"本日",IF(G79&lt;=TODAY()+7,"7日以内","予定"))),"")</f>
        <v/>
      </c>
      <c r="J79" s="28" t="n"/>
      <c r="K79" s="28" t="n"/>
      <c r="L79" s="30" t="n"/>
      <c r="M79" s="27" t="n"/>
    </row>
    <row r="80" hidden="1" ht="22" customHeight="1">
      <c r="A80" s="27" t="n"/>
      <c r="B80" s="27" t="n"/>
      <c r="C80" s="28" t="n"/>
      <c r="D80" s="27" t="n"/>
      <c r="E80" s="27" t="n"/>
      <c r="F80" s="29" t="n"/>
      <c r="G80" s="29" t="n"/>
      <c r="H80" s="5">
        <f>IF(ISNUMBER(G80),G80-TODAY(),"")</f>
        <v/>
      </c>
      <c r="I80" s="6">
        <f>IF(ISNUMBER(G80),IF(G80&lt;TODAY(),"期限超過",IF(G80=TODAY(),"本日",IF(G80&lt;=TODAY()+7,"7日以内","予定"))),"")</f>
        <v/>
      </c>
      <c r="J80" s="28" t="n"/>
      <c r="K80" s="28" t="n"/>
      <c r="L80" s="30" t="n"/>
      <c r="M80" s="27" t="n"/>
    </row>
    <row r="81" hidden="1" ht="22" customHeight="1">
      <c r="A81" s="27" t="n"/>
      <c r="B81" s="27" t="n"/>
      <c r="C81" s="28" t="n"/>
      <c r="D81" s="27" t="n"/>
      <c r="E81" s="27" t="n"/>
      <c r="F81" s="29" t="n"/>
      <c r="G81" s="29" t="n"/>
      <c r="H81" s="8">
        <f>IF(ISNUMBER(G81),G81-TODAY(),"")</f>
        <v/>
      </c>
      <c r="I81" s="9">
        <f>IF(ISNUMBER(G81),IF(G81&lt;TODAY(),"期限超過",IF(G81=TODAY(),"本日",IF(G81&lt;=TODAY()+7,"7日以内","予定"))),"")</f>
        <v/>
      </c>
      <c r="J81" s="28" t="n"/>
      <c r="K81" s="28" t="n"/>
      <c r="L81" s="30" t="n"/>
      <c r="M81" s="27" t="n"/>
    </row>
    <row r="82" hidden="1" ht="22" customHeight="1">
      <c r="A82" s="27" t="n"/>
      <c r="B82" s="27" t="n"/>
      <c r="C82" s="28" t="n"/>
      <c r="D82" s="27" t="n"/>
      <c r="E82" s="27" t="n"/>
      <c r="F82" s="29" t="n"/>
      <c r="G82" s="29" t="n"/>
      <c r="H82" s="5">
        <f>IF(ISNUMBER(G82),G82-TODAY(),"")</f>
        <v/>
      </c>
      <c r="I82" s="6">
        <f>IF(ISNUMBER(G82),IF(G82&lt;TODAY(),"期限超過",IF(G82=TODAY(),"本日",IF(G82&lt;=TODAY()+7,"7日以内","予定"))),"")</f>
        <v/>
      </c>
      <c r="J82" s="28" t="n"/>
      <c r="K82" s="28" t="n"/>
      <c r="L82" s="30" t="n"/>
      <c r="M82" s="27" t="n"/>
    </row>
    <row r="83" hidden="1" ht="22" customHeight="1">
      <c r="A83" s="27" t="n"/>
      <c r="B83" s="27" t="n"/>
      <c r="C83" s="28" t="n"/>
      <c r="D83" s="27" t="n"/>
      <c r="E83" s="27" t="n"/>
      <c r="F83" s="29" t="n"/>
      <c r="G83" s="29" t="n"/>
      <c r="H83" s="8">
        <f>IF(ISNUMBER(G83),G83-TODAY(),"")</f>
        <v/>
      </c>
      <c r="I83" s="9">
        <f>IF(ISNUMBER(G83),IF(G83&lt;TODAY(),"期限超過",IF(G83=TODAY(),"本日",IF(G83&lt;=TODAY()+7,"7日以内","予定"))),"")</f>
        <v/>
      </c>
      <c r="J83" s="28" t="n"/>
      <c r="K83" s="28" t="n"/>
      <c r="L83" s="30" t="n"/>
      <c r="M83" s="27" t="n"/>
    </row>
    <row r="84" hidden="1" ht="22" customHeight="1">
      <c r="A84" s="27" t="n"/>
      <c r="B84" s="27" t="n"/>
      <c r="C84" s="28" t="n"/>
      <c r="D84" s="27" t="n"/>
      <c r="E84" s="27" t="n"/>
      <c r="F84" s="29" t="n"/>
      <c r="G84" s="29" t="n"/>
      <c r="H84" s="5">
        <f>IF(ISNUMBER(G84),G84-TODAY(),"")</f>
        <v/>
      </c>
      <c r="I84" s="6">
        <f>IF(ISNUMBER(G84),IF(G84&lt;TODAY(),"期限超過",IF(G84=TODAY(),"本日",IF(G84&lt;=TODAY()+7,"7日以内","予定"))),"")</f>
        <v/>
      </c>
      <c r="J84" s="28" t="n"/>
      <c r="K84" s="28" t="n"/>
      <c r="L84" s="30" t="n"/>
      <c r="M84" s="27" t="n"/>
    </row>
    <row r="85" hidden="1" ht="22" customHeight="1">
      <c r="A85" s="27" t="n"/>
      <c r="B85" s="27" t="n"/>
      <c r="C85" s="28" t="n"/>
      <c r="D85" s="27" t="n"/>
      <c r="E85" s="27" t="n"/>
      <c r="F85" s="29" t="n"/>
      <c r="G85" s="29" t="n"/>
      <c r="H85" s="8">
        <f>IF(ISNUMBER(G85),G85-TODAY(),"")</f>
        <v/>
      </c>
      <c r="I85" s="9">
        <f>IF(ISNUMBER(G85),IF(G85&lt;TODAY(),"期限超過",IF(G85=TODAY(),"本日",IF(G85&lt;=TODAY()+7,"7日以内","予定"))),"")</f>
        <v/>
      </c>
      <c r="J85" s="28" t="n"/>
      <c r="K85" s="28" t="n"/>
      <c r="L85" s="30" t="n"/>
      <c r="M85" s="27" t="n"/>
    </row>
    <row r="86" hidden="1" ht="22" customHeight="1">
      <c r="A86" s="27" t="n"/>
      <c r="B86" s="27" t="n"/>
      <c r="C86" s="28" t="n"/>
      <c r="D86" s="27" t="n"/>
      <c r="E86" s="27" t="n"/>
      <c r="F86" s="29" t="n"/>
      <c r="G86" s="29" t="n"/>
      <c r="H86" s="5">
        <f>IF(ISNUMBER(G86),G86-TODAY(),"")</f>
        <v/>
      </c>
      <c r="I86" s="6">
        <f>IF(ISNUMBER(G86),IF(G86&lt;TODAY(),"期限超過",IF(G86=TODAY(),"本日",IF(G86&lt;=TODAY()+7,"7日以内","予定"))),"")</f>
        <v/>
      </c>
      <c r="J86" s="28" t="n"/>
      <c r="K86" s="28" t="n"/>
      <c r="L86" s="30" t="n"/>
      <c r="M86" s="27" t="n"/>
    </row>
    <row r="87" hidden="1" ht="22" customHeight="1">
      <c r="A87" s="27" t="n"/>
      <c r="B87" s="27" t="n"/>
      <c r="C87" s="28" t="n"/>
      <c r="D87" s="27" t="n"/>
      <c r="E87" s="27" t="n"/>
      <c r="F87" s="29" t="n"/>
      <c r="G87" s="29" t="n"/>
      <c r="H87" s="8">
        <f>IF(ISNUMBER(G87),G87-TODAY(),"")</f>
        <v/>
      </c>
      <c r="I87" s="9">
        <f>IF(ISNUMBER(G87),IF(G87&lt;TODAY(),"期限超過",IF(G87=TODAY(),"本日",IF(G87&lt;=TODAY()+7,"7日以内","予定"))),"")</f>
        <v/>
      </c>
      <c r="J87" s="28" t="n"/>
      <c r="K87" s="28" t="n"/>
      <c r="L87" s="30" t="n"/>
      <c r="M87" s="27" t="n"/>
    </row>
    <row r="88" hidden="1" ht="22" customHeight="1">
      <c r="A88" s="27" t="n"/>
      <c r="B88" s="27" t="n"/>
      <c r="C88" s="28" t="n"/>
      <c r="D88" s="27" t="n"/>
      <c r="E88" s="27" t="n"/>
      <c r="F88" s="29" t="n"/>
      <c r="G88" s="29" t="n"/>
      <c r="H88" s="5">
        <f>IF(ISNUMBER(G88),G88-TODAY(),"")</f>
        <v/>
      </c>
      <c r="I88" s="6">
        <f>IF(ISNUMBER(G88),IF(G88&lt;TODAY(),"期限超過",IF(G88=TODAY(),"本日",IF(G88&lt;=TODAY()+7,"7日以内","予定"))),"")</f>
        <v/>
      </c>
      <c r="J88" s="28" t="n"/>
      <c r="K88" s="28" t="n"/>
      <c r="L88" s="30" t="n"/>
      <c r="M88" s="27" t="n"/>
    </row>
    <row r="89" hidden="1" ht="22" customHeight="1">
      <c r="A89" s="27" t="n"/>
      <c r="B89" s="27" t="n"/>
      <c r="C89" s="28" t="n"/>
      <c r="D89" s="27" t="n"/>
      <c r="E89" s="27" t="n"/>
      <c r="F89" s="29" t="n"/>
      <c r="G89" s="29" t="n"/>
      <c r="H89" s="8">
        <f>IF(ISNUMBER(G89),G89-TODAY(),"")</f>
        <v/>
      </c>
      <c r="I89" s="9">
        <f>IF(ISNUMBER(G89),IF(G89&lt;TODAY(),"期限超過",IF(G89=TODAY(),"本日",IF(G89&lt;=TODAY()+7,"7日以内","予定"))),"")</f>
        <v/>
      </c>
      <c r="J89" s="28" t="n"/>
      <c r="K89" s="28" t="n"/>
      <c r="L89" s="30" t="n"/>
      <c r="M89" s="27" t="n"/>
    </row>
    <row r="90" hidden="1" ht="22" customHeight="1">
      <c r="A90" s="27" t="n"/>
      <c r="B90" s="27" t="n"/>
      <c r="C90" s="28" t="n"/>
      <c r="D90" s="27" t="n"/>
      <c r="E90" s="27" t="n"/>
      <c r="F90" s="29" t="n"/>
      <c r="G90" s="29" t="n"/>
      <c r="H90" s="5">
        <f>IF(ISNUMBER(G90),G90-TODAY(),"")</f>
        <v/>
      </c>
      <c r="I90" s="6">
        <f>IF(ISNUMBER(G90),IF(G90&lt;TODAY(),"期限超過",IF(G90=TODAY(),"本日",IF(G90&lt;=TODAY()+7,"7日以内","予定"))),"")</f>
        <v/>
      </c>
      <c r="J90" s="28" t="n"/>
      <c r="K90" s="28" t="n"/>
      <c r="L90" s="30" t="n"/>
      <c r="M90" s="27" t="n"/>
    </row>
    <row r="91" hidden="1" ht="22" customHeight="1">
      <c r="A91" s="27" t="n"/>
      <c r="B91" s="27" t="n"/>
      <c r="C91" s="28" t="n"/>
      <c r="D91" s="27" t="n"/>
      <c r="E91" s="27" t="n"/>
      <c r="F91" s="29" t="n"/>
      <c r="G91" s="29" t="n"/>
      <c r="H91" s="8">
        <f>IF(ISNUMBER(G91),G91-TODAY(),"")</f>
        <v/>
      </c>
      <c r="I91" s="9">
        <f>IF(ISNUMBER(G91),IF(G91&lt;TODAY(),"期限超過",IF(G91=TODAY(),"本日",IF(G91&lt;=TODAY()+7,"7日以内","予定"))),"")</f>
        <v/>
      </c>
      <c r="J91" s="28" t="n"/>
      <c r="K91" s="28" t="n"/>
      <c r="L91" s="30" t="n"/>
      <c r="M91" s="27" t="n"/>
    </row>
    <row r="92" hidden="1" ht="22" customHeight="1">
      <c r="A92" s="27" t="n"/>
      <c r="B92" s="27" t="n"/>
      <c r="C92" s="28" t="n"/>
      <c r="D92" s="27" t="n"/>
      <c r="E92" s="27" t="n"/>
      <c r="F92" s="29" t="n"/>
      <c r="G92" s="29" t="n"/>
      <c r="H92" s="5">
        <f>IF(ISNUMBER(G92),G92-TODAY(),"")</f>
        <v/>
      </c>
      <c r="I92" s="6">
        <f>IF(ISNUMBER(G92),IF(G92&lt;TODAY(),"期限超過",IF(G92=TODAY(),"本日",IF(G92&lt;=TODAY()+7,"7日以内","予定"))),"")</f>
        <v/>
      </c>
      <c r="J92" s="28" t="n"/>
      <c r="K92" s="28" t="n"/>
      <c r="L92" s="30" t="n"/>
      <c r="M92" s="27" t="n"/>
    </row>
    <row r="93" hidden="1" ht="22" customHeight="1">
      <c r="A93" s="27" t="n"/>
      <c r="B93" s="27" t="n"/>
      <c r="C93" s="28" t="n"/>
      <c r="D93" s="27" t="n"/>
      <c r="E93" s="27" t="n"/>
      <c r="F93" s="29" t="n"/>
      <c r="G93" s="29" t="n"/>
      <c r="H93" s="8">
        <f>IF(ISNUMBER(G93),G93-TODAY(),"")</f>
        <v/>
      </c>
      <c r="I93" s="9">
        <f>IF(ISNUMBER(G93),IF(G93&lt;TODAY(),"期限超過",IF(G93=TODAY(),"本日",IF(G93&lt;=TODAY()+7,"7日以内","予定"))),"")</f>
        <v/>
      </c>
      <c r="J93" s="28" t="n"/>
      <c r="K93" s="28" t="n"/>
      <c r="L93" s="30" t="n"/>
      <c r="M93" s="27" t="n"/>
    </row>
    <row r="94" hidden="1" ht="22" customHeight="1">
      <c r="A94" s="27" t="n"/>
      <c r="B94" s="27" t="n"/>
      <c r="C94" s="28" t="n"/>
      <c r="D94" s="27" t="n"/>
      <c r="E94" s="27" t="n"/>
      <c r="F94" s="29" t="n"/>
      <c r="G94" s="29" t="n"/>
      <c r="H94" s="5">
        <f>IF(ISNUMBER(G94),G94-TODAY(),"")</f>
        <v/>
      </c>
      <c r="I94" s="6">
        <f>IF(ISNUMBER(G94),IF(G94&lt;TODAY(),"期限超過",IF(G94=TODAY(),"本日",IF(G94&lt;=TODAY()+7,"7日以内","予定"))),"")</f>
        <v/>
      </c>
      <c r="J94" s="28" t="n"/>
      <c r="K94" s="28" t="n"/>
      <c r="L94" s="30" t="n"/>
      <c r="M94" s="27" t="n"/>
    </row>
    <row r="95" hidden="1" ht="22" customHeight="1">
      <c r="A95" s="27" t="n"/>
      <c r="B95" s="27" t="n"/>
      <c r="C95" s="28" t="n"/>
      <c r="D95" s="27" t="n"/>
      <c r="E95" s="27" t="n"/>
      <c r="F95" s="29" t="n"/>
      <c r="G95" s="29" t="n"/>
      <c r="H95" s="8">
        <f>IF(ISNUMBER(G95),G95-TODAY(),"")</f>
        <v/>
      </c>
      <c r="I95" s="9">
        <f>IF(ISNUMBER(G95),IF(G95&lt;TODAY(),"期限超過",IF(G95=TODAY(),"本日",IF(G95&lt;=TODAY()+7,"7日以内","予定"))),"")</f>
        <v/>
      </c>
      <c r="J95" s="28" t="n"/>
      <c r="K95" s="28" t="n"/>
      <c r="L95" s="30" t="n"/>
      <c r="M95" s="27" t="n"/>
    </row>
    <row r="96" hidden="1" ht="22" customHeight="1">
      <c r="A96" s="27" t="n"/>
      <c r="B96" s="27" t="n"/>
      <c r="C96" s="28" t="n"/>
      <c r="D96" s="27" t="n"/>
      <c r="E96" s="27" t="n"/>
      <c r="F96" s="29" t="n"/>
      <c r="G96" s="29" t="n"/>
      <c r="H96" s="5">
        <f>IF(ISNUMBER(G96),G96-TODAY(),"")</f>
        <v/>
      </c>
      <c r="I96" s="6">
        <f>IF(ISNUMBER(G96),IF(G96&lt;TODAY(),"期限超過",IF(G96=TODAY(),"本日",IF(G96&lt;=TODAY()+7,"7日以内","予定"))),"")</f>
        <v/>
      </c>
      <c r="J96" s="28" t="n"/>
      <c r="K96" s="28" t="n"/>
      <c r="L96" s="30" t="n"/>
      <c r="M96" s="27" t="n"/>
    </row>
    <row r="97" hidden="1" ht="22" customHeight="1">
      <c r="A97" s="27" t="n"/>
      <c r="B97" s="27" t="n"/>
      <c r="C97" s="28" t="n"/>
      <c r="D97" s="27" t="n"/>
      <c r="E97" s="27" t="n"/>
      <c r="F97" s="29" t="n"/>
      <c r="G97" s="29" t="n"/>
      <c r="H97" s="8">
        <f>IF(ISNUMBER(G97),G97-TODAY(),"")</f>
        <v/>
      </c>
      <c r="I97" s="9">
        <f>IF(ISNUMBER(G97),IF(G97&lt;TODAY(),"期限超過",IF(G97=TODAY(),"本日",IF(G97&lt;=TODAY()+7,"7日以内","予定"))),"")</f>
        <v/>
      </c>
      <c r="J97" s="28" t="n"/>
      <c r="K97" s="28" t="n"/>
      <c r="L97" s="30" t="n"/>
      <c r="M97" s="27" t="n"/>
    </row>
    <row r="98" hidden="1" ht="22" customHeight="1">
      <c r="A98" s="27" t="n"/>
      <c r="B98" s="27" t="n"/>
      <c r="C98" s="28" t="n"/>
      <c r="D98" s="27" t="n"/>
      <c r="E98" s="27" t="n"/>
      <c r="F98" s="29" t="n"/>
      <c r="G98" s="29" t="n"/>
      <c r="H98" s="5">
        <f>IF(ISNUMBER(G98),G98-TODAY(),"")</f>
        <v/>
      </c>
      <c r="I98" s="6">
        <f>IF(ISNUMBER(G98),IF(G98&lt;TODAY(),"期限超過",IF(G98=TODAY(),"本日",IF(G98&lt;=TODAY()+7,"7日以内","予定"))),"")</f>
        <v/>
      </c>
      <c r="J98" s="28" t="n"/>
      <c r="K98" s="28" t="n"/>
      <c r="L98" s="30" t="n"/>
      <c r="M98" s="27" t="n"/>
    </row>
    <row r="99" hidden="1" ht="22" customHeight="1">
      <c r="A99" s="27" t="n"/>
      <c r="B99" s="27" t="n"/>
      <c r="C99" s="28" t="n"/>
      <c r="D99" s="27" t="n"/>
      <c r="E99" s="27" t="n"/>
      <c r="F99" s="29" t="n"/>
      <c r="G99" s="29" t="n"/>
      <c r="H99" s="8">
        <f>IF(ISNUMBER(G99),G99-TODAY(),"")</f>
        <v/>
      </c>
      <c r="I99" s="9">
        <f>IF(ISNUMBER(G99),IF(G99&lt;TODAY(),"期限超過",IF(G99=TODAY(),"本日",IF(G99&lt;=TODAY()+7,"7日以内","予定"))),"")</f>
        <v/>
      </c>
      <c r="J99" s="28" t="n"/>
      <c r="K99" s="28" t="n"/>
      <c r="L99" s="30" t="n"/>
      <c r="M99" s="27" t="n"/>
    </row>
    <row r="100" hidden="1" ht="22" customHeight="1">
      <c r="A100" s="27" t="n"/>
      <c r="B100" s="27" t="n"/>
      <c r="C100" s="28" t="n"/>
      <c r="D100" s="27" t="n"/>
      <c r="E100" s="27" t="n"/>
      <c r="F100" s="29" t="n"/>
      <c r="G100" s="29" t="n"/>
      <c r="H100" s="5">
        <f>IF(ISNUMBER(G100),G100-TODAY(),"")</f>
        <v/>
      </c>
      <c r="I100" s="6">
        <f>IF(ISNUMBER(G100),IF(G100&lt;TODAY(),"期限超過",IF(G100=TODAY(),"本日",IF(G100&lt;=TODAY()+7,"7日以内","予定"))),"")</f>
        <v/>
      </c>
      <c r="J100" s="28" t="n"/>
      <c r="K100" s="28" t="n"/>
      <c r="L100" s="30" t="n"/>
      <c r="M100" s="27" t="n"/>
    </row>
    <row r="101" hidden="1" ht="22" customHeight="1">
      <c r="A101" s="27" t="n"/>
      <c r="B101" s="27" t="n"/>
      <c r="C101" s="28" t="n"/>
      <c r="D101" s="27" t="n"/>
      <c r="E101" s="27" t="n"/>
      <c r="F101" s="29" t="n"/>
      <c r="G101" s="29" t="n"/>
      <c r="H101" s="8">
        <f>IF(ISNUMBER(G101),G101-TODAY(),"")</f>
        <v/>
      </c>
      <c r="I101" s="9">
        <f>IF(ISNUMBER(G101),IF(G101&lt;TODAY(),"期限超過",IF(G101=TODAY(),"本日",IF(G101&lt;=TODAY()+7,"7日以内","予定"))),"")</f>
        <v/>
      </c>
      <c r="J101" s="28" t="n"/>
      <c r="K101" s="28" t="n"/>
      <c r="L101" s="30" t="n"/>
      <c r="M101" s="27" t="n"/>
    </row>
    <row r="102" hidden="1" ht="22" customHeight="1">
      <c r="A102" s="27" t="n"/>
      <c r="B102" s="27" t="n"/>
      <c r="C102" s="28" t="n"/>
      <c r="D102" s="27" t="n"/>
      <c r="E102" s="27" t="n"/>
      <c r="F102" s="29" t="n"/>
      <c r="G102" s="29" t="n"/>
      <c r="H102" s="5">
        <f>IF(ISNUMBER(G102),G102-TODAY(),"")</f>
        <v/>
      </c>
      <c r="I102" s="6">
        <f>IF(ISNUMBER(G102),IF(G102&lt;TODAY(),"期限超過",IF(G102=TODAY(),"本日",IF(G102&lt;=TODAY()+7,"7日以内","予定"))),"")</f>
        <v/>
      </c>
      <c r="J102" s="28" t="n"/>
      <c r="K102" s="28" t="n"/>
      <c r="L102" s="30" t="n"/>
      <c r="M102" s="27" t="n"/>
    </row>
    <row r="103" hidden="1" ht="22" customHeight="1">
      <c r="A103" s="27" t="n"/>
      <c r="B103" s="27" t="n"/>
      <c r="C103" s="28" t="n"/>
      <c r="D103" s="27" t="n"/>
      <c r="E103" s="27" t="n"/>
      <c r="F103" s="29" t="n"/>
      <c r="G103" s="29" t="n"/>
      <c r="H103" s="8">
        <f>IF(ISNUMBER(G103),G103-TODAY(),"")</f>
        <v/>
      </c>
      <c r="I103" s="9">
        <f>IF(ISNUMBER(G103),IF(G103&lt;TODAY(),"期限超過",IF(G103=TODAY(),"本日",IF(G103&lt;=TODAY()+7,"7日以内","予定"))),"")</f>
        <v/>
      </c>
      <c r="J103" s="28" t="n"/>
      <c r="K103" s="28" t="n"/>
      <c r="L103" s="30" t="n"/>
      <c r="M103" s="27" t="n"/>
    </row>
    <row r="104" hidden="1" ht="22" customHeight="1">
      <c r="A104" s="27" t="n"/>
      <c r="B104" s="27" t="n"/>
      <c r="C104" s="28" t="n"/>
      <c r="D104" s="27" t="n"/>
      <c r="E104" s="27" t="n"/>
      <c r="F104" s="29" t="n"/>
      <c r="G104" s="29" t="n"/>
      <c r="H104" s="5">
        <f>IF(ISNUMBER(G104),G104-TODAY(),"")</f>
        <v/>
      </c>
      <c r="I104" s="6">
        <f>IF(ISNUMBER(G104),IF(G104&lt;TODAY(),"期限超過",IF(G104=TODAY(),"本日",IF(G104&lt;=TODAY()+7,"7日以内","予定"))),"")</f>
        <v/>
      </c>
      <c r="J104" s="28" t="n"/>
      <c r="K104" s="28" t="n"/>
      <c r="L104" s="30" t="n"/>
      <c r="M104" s="27" t="n"/>
    </row>
    <row r="105" hidden="1" ht="22" customHeight="1">
      <c r="A105" s="27" t="n"/>
      <c r="B105" s="27" t="n"/>
      <c r="C105" s="28" t="n"/>
      <c r="D105" s="27" t="n"/>
      <c r="E105" s="27" t="n"/>
      <c r="F105" s="29" t="n"/>
      <c r="G105" s="29" t="n"/>
      <c r="H105" s="8">
        <f>IF(ISNUMBER(G105),G105-TODAY(),"")</f>
        <v/>
      </c>
      <c r="I105" s="9">
        <f>IF(ISNUMBER(G105),IF(G105&lt;TODAY(),"期限超過",IF(G105=TODAY(),"本日",IF(G105&lt;=TODAY()+7,"7日以内","予定"))),"")</f>
        <v/>
      </c>
      <c r="J105" s="28" t="n"/>
      <c r="K105" s="28" t="n"/>
      <c r="L105" s="30" t="n"/>
      <c r="M105" s="27" t="n"/>
    </row>
    <row r="106" hidden="1" ht="22" customHeight="1">
      <c r="A106" s="27" t="n"/>
      <c r="B106" s="27" t="n"/>
      <c r="C106" s="28" t="n"/>
      <c r="D106" s="27" t="n"/>
      <c r="E106" s="27" t="n"/>
      <c r="F106" s="29" t="n"/>
      <c r="G106" s="29" t="n"/>
      <c r="H106" s="5">
        <f>IF(ISNUMBER(G106),G106-TODAY(),"")</f>
        <v/>
      </c>
      <c r="I106" s="6">
        <f>IF(ISNUMBER(G106),IF(G106&lt;TODAY(),"期限超過",IF(G106=TODAY(),"本日",IF(G106&lt;=TODAY()+7,"7日以内","予定"))),"")</f>
        <v/>
      </c>
      <c r="J106" s="28" t="n"/>
      <c r="K106" s="28" t="n"/>
      <c r="L106" s="30" t="n"/>
      <c r="M106" s="27" t="n"/>
    </row>
    <row r="107" hidden="1" ht="22" customHeight="1">
      <c r="A107" s="27" t="n"/>
      <c r="B107" s="27" t="n"/>
      <c r="C107" s="28" t="n"/>
      <c r="D107" s="27" t="n"/>
      <c r="E107" s="27" t="n"/>
      <c r="F107" s="29" t="n"/>
      <c r="G107" s="29" t="n"/>
      <c r="H107" s="8">
        <f>IF(ISNUMBER(G107),G107-TODAY(),"")</f>
        <v/>
      </c>
      <c r="I107" s="9">
        <f>IF(ISNUMBER(G107),IF(G107&lt;TODAY(),"期限超過",IF(G107=TODAY(),"本日",IF(G107&lt;=TODAY()+7,"7日以内","予定"))),"")</f>
        <v/>
      </c>
      <c r="J107" s="28" t="n"/>
      <c r="K107" s="28" t="n"/>
      <c r="L107" s="30" t="n"/>
      <c r="M107" s="27" t="n"/>
    </row>
    <row r="108" hidden="1" ht="22" customHeight="1">
      <c r="A108" s="27" t="n"/>
      <c r="B108" s="27" t="n"/>
      <c r="C108" s="28" t="n"/>
      <c r="D108" s="27" t="n"/>
      <c r="E108" s="27" t="n"/>
      <c r="F108" s="29" t="n"/>
      <c r="G108" s="29" t="n"/>
      <c r="H108" s="5">
        <f>IF(ISNUMBER(G108),G108-TODAY(),"")</f>
        <v/>
      </c>
      <c r="I108" s="6">
        <f>IF(ISNUMBER(G108),IF(G108&lt;TODAY(),"期限超過",IF(G108=TODAY(),"本日",IF(G108&lt;=TODAY()+7,"7日以内","予定"))),"")</f>
        <v/>
      </c>
      <c r="J108" s="28" t="n"/>
      <c r="K108" s="28" t="n"/>
      <c r="L108" s="30" t="n"/>
      <c r="M108" s="27" t="n"/>
    </row>
    <row r="109" hidden="1" ht="22" customHeight="1">
      <c r="A109" s="27" t="n"/>
      <c r="B109" s="27" t="n"/>
      <c r="C109" s="28" t="n"/>
      <c r="D109" s="27" t="n"/>
      <c r="E109" s="27" t="n"/>
      <c r="F109" s="29" t="n"/>
      <c r="G109" s="29" t="n"/>
      <c r="H109" s="8">
        <f>IF(ISNUMBER(G109),G109-TODAY(),"")</f>
        <v/>
      </c>
      <c r="I109" s="9">
        <f>IF(ISNUMBER(G109),IF(G109&lt;TODAY(),"期限超過",IF(G109=TODAY(),"本日",IF(G109&lt;=TODAY()+7,"7日以内","予定"))),"")</f>
        <v/>
      </c>
      <c r="J109" s="28" t="n"/>
      <c r="K109" s="28" t="n"/>
      <c r="L109" s="30" t="n"/>
      <c r="M109" s="27" t="n"/>
    </row>
    <row r="110" hidden="1" ht="22" customHeight="1">
      <c r="A110" s="27" t="n"/>
      <c r="B110" s="27" t="n"/>
      <c r="C110" s="28" t="n"/>
      <c r="D110" s="27" t="n"/>
      <c r="E110" s="27" t="n"/>
      <c r="F110" s="29" t="n"/>
      <c r="G110" s="29" t="n"/>
      <c r="H110" s="5">
        <f>IF(ISNUMBER(G110),G110-TODAY(),"")</f>
        <v/>
      </c>
      <c r="I110" s="6">
        <f>IF(ISNUMBER(G110),IF(G110&lt;TODAY(),"期限超過",IF(G110=TODAY(),"本日",IF(G110&lt;=TODAY()+7,"7日以内","予定"))),"")</f>
        <v/>
      </c>
      <c r="J110" s="28" t="n"/>
      <c r="K110" s="28" t="n"/>
      <c r="L110" s="30" t="n"/>
      <c r="M110" s="27" t="n"/>
    </row>
    <row r="111" hidden="1" ht="22" customHeight="1">
      <c r="A111" s="27" t="n"/>
      <c r="B111" s="27" t="n"/>
      <c r="C111" s="28" t="n"/>
      <c r="D111" s="27" t="n"/>
      <c r="E111" s="27" t="n"/>
      <c r="F111" s="29" t="n"/>
      <c r="G111" s="29" t="n"/>
      <c r="H111" s="8">
        <f>IF(ISNUMBER(G111),G111-TODAY(),"")</f>
        <v/>
      </c>
      <c r="I111" s="9">
        <f>IF(ISNUMBER(G111),IF(G111&lt;TODAY(),"期限超過",IF(G111=TODAY(),"本日",IF(G111&lt;=TODAY()+7,"7日以内","予定"))),"")</f>
        <v/>
      </c>
      <c r="J111" s="28" t="n"/>
      <c r="K111" s="28" t="n"/>
      <c r="L111" s="30" t="n"/>
      <c r="M111" s="27" t="n"/>
    </row>
    <row r="112" hidden="1" ht="22" customHeight="1">
      <c r="A112" s="27" t="n"/>
      <c r="B112" s="27" t="n"/>
      <c r="C112" s="28" t="n"/>
      <c r="D112" s="27" t="n"/>
      <c r="E112" s="27" t="n"/>
      <c r="F112" s="29" t="n"/>
      <c r="G112" s="29" t="n"/>
      <c r="H112" s="5">
        <f>IF(ISNUMBER(G112),G112-TODAY(),"")</f>
        <v/>
      </c>
      <c r="I112" s="6">
        <f>IF(ISNUMBER(G112),IF(G112&lt;TODAY(),"期限超過",IF(G112=TODAY(),"本日",IF(G112&lt;=TODAY()+7,"7日以内","予定"))),"")</f>
        <v/>
      </c>
      <c r="J112" s="28" t="n"/>
      <c r="K112" s="28" t="n"/>
      <c r="L112" s="30" t="n"/>
      <c r="M112" s="27" t="n"/>
    </row>
    <row r="113" hidden="1" ht="22" customHeight="1">
      <c r="A113" s="27" t="n"/>
      <c r="B113" s="27" t="n"/>
      <c r="C113" s="28" t="n"/>
      <c r="D113" s="27" t="n"/>
      <c r="E113" s="27" t="n"/>
      <c r="F113" s="29" t="n"/>
      <c r="G113" s="29" t="n"/>
      <c r="H113" s="8">
        <f>IF(ISNUMBER(G113),G113-TODAY(),"")</f>
        <v/>
      </c>
      <c r="I113" s="9">
        <f>IF(ISNUMBER(G113),IF(G113&lt;TODAY(),"期限超過",IF(G113=TODAY(),"本日",IF(G113&lt;=TODAY()+7,"7日以内","予定"))),"")</f>
        <v/>
      </c>
      <c r="J113" s="28" t="n"/>
      <c r="K113" s="28" t="n"/>
      <c r="L113" s="30" t="n"/>
      <c r="M113" s="27" t="n"/>
    </row>
    <row r="114" hidden="1" ht="22" customHeight="1">
      <c r="A114" s="27" t="n"/>
      <c r="B114" s="27" t="n"/>
      <c r="C114" s="28" t="n"/>
      <c r="D114" s="27" t="n"/>
      <c r="E114" s="27" t="n"/>
      <c r="F114" s="29" t="n"/>
      <c r="G114" s="29" t="n"/>
      <c r="H114" s="5">
        <f>IF(ISNUMBER(G114),G114-TODAY(),"")</f>
        <v/>
      </c>
      <c r="I114" s="6">
        <f>IF(ISNUMBER(G114),IF(G114&lt;TODAY(),"期限超過",IF(G114=TODAY(),"本日",IF(G114&lt;=TODAY()+7,"7日以内","予定"))),"")</f>
        <v/>
      </c>
      <c r="J114" s="28" t="n"/>
      <c r="K114" s="28" t="n"/>
      <c r="L114" s="30" t="n"/>
      <c r="M114" s="27" t="n"/>
    </row>
    <row r="115" hidden="1" ht="22" customHeight="1">
      <c r="A115" s="27" t="n"/>
      <c r="B115" s="27" t="n"/>
      <c r="C115" s="28" t="n"/>
      <c r="D115" s="27" t="n"/>
      <c r="E115" s="27" t="n"/>
      <c r="F115" s="29" t="n"/>
      <c r="G115" s="29" t="n"/>
      <c r="H115" s="8">
        <f>IF(ISNUMBER(G115),G115-TODAY(),"")</f>
        <v/>
      </c>
      <c r="I115" s="9">
        <f>IF(ISNUMBER(G115),IF(G115&lt;TODAY(),"期限超過",IF(G115=TODAY(),"本日",IF(G115&lt;=TODAY()+7,"7日以内","予定"))),"")</f>
        <v/>
      </c>
      <c r="J115" s="28" t="n"/>
      <c r="K115" s="28" t="n"/>
      <c r="L115" s="30" t="n"/>
      <c r="M115" s="27" t="n"/>
    </row>
    <row r="116" hidden="1" ht="22" customHeight="1">
      <c r="A116" s="27" t="n"/>
      <c r="B116" s="27" t="n"/>
      <c r="C116" s="28" t="n"/>
      <c r="D116" s="27" t="n"/>
      <c r="E116" s="27" t="n"/>
      <c r="F116" s="29" t="n"/>
      <c r="G116" s="29" t="n"/>
      <c r="H116" s="5">
        <f>IF(ISNUMBER(G116),G116-TODAY(),"")</f>
        <v/>
      </c>
      <c r="I116" s="6">
        <f>IF(ISNUMBER(G116),IF(G116&lt;TODAY(),"期限超過",IF(G116=TODAY(),"本日",IF(G116&lt;=TODAY()+7,"7日以内","予定"))),"")</f>
        <v/>
      </c>
      <c r="J116" s="28" t="n"/>
      <c r="K116" s="28" t="n"/>
      <c r="L116" s="30" t="n"/>
      <c r="M116" s="27" t="n"/>
    </row>
    <row r="117" hidden="1" ht="22" customHeight="1">
      <c r="A117" s="27" t="n"/>
      <c r="B117" s="27" t="n"/>
      <c r="C117" s="28" t="n"/>
      <c r="D117" s="27" t="n"/>
      <c r="E117" s="27" t="n"/>
      <c r="F117" s="29" t="n"/>
      <c r="G117" s="29" t="n"/>
      <c r="H117" s="8">
        <f>IF(ISNUMBER(G117),G117-TODAY(),"")</f>
        <v/>
      </c>
      <c r="I117" s="9">
        <f>IF(ISNUMBER(G117),IF(G117&lt;TODAY(),"期限超過",IF(G117=TODAY(),"本日",IF(G117&lt;=TODAY()+7,"7日以内","予定"))),"")</f>
        <v/>
      </c>
      <c r="J117" s="28" t="n"/>
      <c r="K117" s="28" t="n"/>
      <c r="L117" s="30" t="n"/>
      <c r="M117" s="27" t="n"/>
    </row>
    <row r="118" hidden="1" ht="22" customHeight="1">
      <c r="A118" s="27" t="n"/>
      <c r="B118" s="27" t="n"/>
      <c r="C118" s="28" t="n"/>
      <c r="D118" s="27" t="n"/>
      <c r="E118" s="27" t="n"/>
      <c r="F118" s="29" t="n"/>
      <c r="G118" s="29" t="n"/>
      <c r="H118" s="5">
        <f>IF(ISNUMBER(G118),G118-TODAY(),"")</f>
        <v/>
      </c>
      <c r="I118" s="6">
        <f>IF(ISNUMBER(G118),IF(G118&lt;TODAY(),"期限超過",IF(G118=TODAY(),"本日",IF(G118&lt;=TODAY()+7,"7日以内","予定"))),"")</f>
        <v/>
      </c>
      <c r="J118" s="28" t="n"/>
      <c r="K118" s="28" t="n"/>
      <c r="L118" s="30" t="n"/>
      <c r="M118" s="27" t="n"/>
    </row>
    <row r="119" hidden="1" ht="22" customHeight="1">
      <c r="A119" s="27" t="n"/>
      <c r="B119" s="27" t="n"/>
      <c r="C119" s="28" t="n"/>
      <c r="D119" s="27" t="n"/>
      <c r="E119" s="27" t="n"/>
      <c r="F119" s="29" t="n"/>
      <c r="G119" s="29" t="n"/>
      <c r="H119" s="8">
        <f>IF(ISNUMBER(G119),G119-TODAY(),"")</f>
        <v/>
      </c>
      <c r="I119" s="9">
        <f>IF(ISNUMBER(G119),IF(G119&lt;TODAY(),"期限超過",IF(G119=TODAY(),"本日",IF(G119&lt;=TODAY()+7,"7日以内","予定"))),"")</f>
        <v/>
      </c>
      <c r="J119" s="28" t="n"/>
      <c r="K119" s="28" t="n"/>
      <c r="L119" s="30" t="n"/>
      <c r="M119" s="27" t="n"/>
    </row>
    <row r="120" hidden="1" ht="22" customHeight="1">
      <c r="A120" s="27" t="n"/>
      <c r="B120" s="27" t="n"/>
      <c r="C120" s="28" t="n"/>
      <c r="D120" s="27" t="n"/>
      <c r="E120" s="27" t="n"/>
      <c r="F120" s="29" t="n"/>
      <c r="G120" s="29" t="n"/>
      <c r="H120" s="5">
        <f>IF(ISNUMBER(G120),G120-TODAY(),"")</f>
        <v/>
      </c>
      <c r="I120" s="6">
        <f>IF(ISNUMBER(G120),IF(G120&lt;TODAY(),"期限超過",IF(G120=TODAY(),"本日",IF(G120&lt;=TODAY()+7,"7日以内","予定"))),"")</f>
        <v/>
      </c>
      <c r="J120" s="28" t="n"/>
      <c r="K120" s="28" t="n"/>
      <c r="L120" s="30" t="n"/>
      <c r="M120" s="27" t="n"/>
    </row>
    <row r="121" hidden="1" ht="22" customHeight="1">
      <c r="A121" s="27" t="n"/>
      <c r="B121" s="27" t="n"/>
      <c r="C121" s="28" t="n"/>
      <c r="D121" s="27" t="n"/>
      <c r="E121" s="27" t="n"/>
      <c r="F121" s="29" t="n"/>
      <c r="G121" s="29" t="n"/>
      <c r="H121" s="8">
        <f>IF(ISNUMBER(G121),G121-TODAY(),"")</f>
        <v/>
      </c>
      <c r="I121" s="9">
        <f>IF(ISNUMBER(G121),IF(G121&lt;TODAY(),"期限超過",IF(G121=TODAY(),"本日",IF(G121&lt;=TODAY()+7,"7日以内","予定"))),"")</f>
        <v/>
      </c>
      <c r="J121" s="28" t="n"/>
      <c r="K121" s="28" t="n"/>
      <c r="L121" s="30" t="n"/>
      <c r="M121" s="27" t="n"/>
    </row>
    <row r="122" hidden="1" ht="22" customHeight="1">
      <c r="A122" s="27" t="n"/>
      <c r="B122" s="27" t="n"/>
      <c r="C122" s="28" t="n"/>
      <c r="D122" s="27" t="n"/>
      <c r="E122" s="27" t="n"/>
      <c r="F122" s="29" t="n"/>
      <c r="G122" s="29" t="n"/>
      <c r="H122" s="5">
        <f>IF(ISNUMBER(G122),G122-TODAY(),"")</f>
        <v/>
      </c>
      <c r="I122" s="6">
        <f>IF(ISNUMBER(G122),IF(G122&lt;TODAY(),"期限超過",IF(G122=TODAY(),"本日",IF(G122&lt;=TODAY()+7,"7日以内","予定"))),"")</f>
        <v/>
      </c>
      <c r="J122" s="28" t="n"/>
      <c r="K122" s="28" t="n"/>
      <c r="L122" s="30" t="n"/>
      <c r="M122" s="27" t="n"/>
    </row>
    <row r="123" hidden="1" ht="22" customHeight="1">
      <c r="A123" s="27" t="n"/>
      <c r="B123" s="27" t="n"/>
      <c r="C123" s="28" t="n"/>
      <c r="D123" s="27" t="n"/>
      <c r="E123" s="27" t="n"/>
      <c r="F123" s="29" t="n"/>
      <c r="G123" s="29" t="n"/>
      <c r="H123" s="8">
        <f>IF(ISNUMBER(G123),G123-TODAY(),"")</f>
        <v/>
      </c>
      <c r="I123" s="9">
        <f>IF(ISNUMBER(G123),IF(G123&lt;TODAY(),"期限超過",IF(G123=TODAY(),"本日",IF(G123&lt;=TODAY()+7,"7日以内","予定"))),"")</f>
        <v/>
      </c>
      <c r="J123" s="28" t="n"/>
      <c r="K123" s="28" t="n"/>
      <c r="L123" s="30" t="n"/>
      <c r="M123" s="27" t="n"/>
    </row>
    <row r="124" hidden="1" ht="22" customHeight="1">
      <c r="A124" s="27" t="n"/>
      <c r="B124" s="27" t="n"/>
      <c r="C124" s="28" t="n"/>
      <c r="D124" s="27" t="n"/>
      <c r="E124" s="27" t="n"/>
      <c r="F124" s="29" t="n"/>
      <c r="G124" s="29" t="n"/>
      <c r="H124" s="5">
        <f>IF(ISNUMBER(G124),G124-TODAY(),"")</f>
        <v/>
      </c>
      <c r="I124" s="6">
        <f>IF(ISNUMBER(G124),IF(G124&lt;TODAY(),"期限超過",IF(G124=TODAY(),"本日",IF(G124&lt;=TODAY()+7,"7日以内","予定"))),"")</f>
        <v/>
      </c>
      <c r="J124" s="28" t="n"/>
      <c r="K124" s="28" t="n"/>
      <c r="L124" s="30" t="n"/>
      <c r="M124" s="27" t="n"/>
    </row>
    <row r="125" hidden="1" ht="22" customHeight="1">
      <c r="A125" s="27" t="n"/>
      <c r="B125" s="27" t="n"/>
      <c r="C125" s="28" t="n"/>
      <c r="D125" s="27" t="n"/>
      <c r="E125" s="27" t="n"/>
      <c r="F125" s="29" t="n"/>
      <c r="G125" s="29" t="n"/>
      <c r="H125" s="8">
        <f>IF(ISNUMBER(G125),G125-TODAY(),"")</f>
        <v/>
      </c>
      <c r="I125" s="9">
        <f>IF(ISNUMBER(G125),IF(G125&lt;TODAY(),"期限超過",IF(G125=TODAY(),"本日",IF(G125&lt;=TODAY()+7,"7日以内","予定"))),"")</f>
        <v/>
      </c>
      <c r="J125" s="28" t="n"/>
      <c r="K125" s="28" t="n"/>
      <c r="L125" s="30" t="n"/>
      <c r="M125" s="27" t="n"/>
    </row>
    <row r="126" hidden="1" ht="22" customHeight="1">
      <c r="A126" s="27" t="n"/>
      <c r="B126" s="27" t="n"/>
      <c r="C126" s="28" t="n"/>
      <c r="D126" s="27" t="n"/>
      <c r="E126" s="27" t="n"/>
      <c r="F126" s="29" t="n"/>
      <c r="G126" s="29" t="n"/>
      <c r="H126" s="5">
        <f>IF(ISNUMBER(G126),G126-TODAY(),"")</f>
        <v/>
      </c>
      <c r="I126" s="6">
        <f>IF(ISNUMBER(G126),IF(G126&lt;TODAY(),"期限超過",IF(G126=TODAY(),"本日",IF(G126&lt;=TODAY()+7,"7日以内","予定"))),"")</f>
        <v/>
      </c>
      <c r="J126" s="28" t="n"/>
      <c r="K126" s="28" t="n"/>
      <c r="L126" s="30" t="n"/>
      <c r="M126" s="27" t="n"/>
    </row>
    <row r="127" hidden="1" ht="22" customHeight="1">
      <c r="A127" s="27" t="n"/>
      <c r="B127" s="27" t="n"/>
      <c r="C127" s="28" t="n"/>
      <c r="D127" s="27" t="n"/>
      <c r="E127" s="27" t="n"/>
      <c r="F127" s="29" t="n"/>
      <c r="G127" s="29" t="n"/>
      <c r="H127" s="8">
        <f>IF(ISNUMBER(G127),G127-TODAY(),"")</f>
        <v/>
      </c>
      <c r="I127" s="9">
        <f>IF(ISNUMBER(G127),IF(G127&lt;TODAY(),"期限超過",IF(G127=TODAY(),"本日",IF(G127&lt;=TODAY()+7,"7日以内","予定"))),"")</f>
        <v/>
      </c>
      <c r="J127" s="28" t="n"/>
      <c r="K127" s="28" t="n"/>
      <c r="L127" s="30" t="n"/>
      <c r="M127" s="27" t="n"/>
    </row>
    <row r="128" hidden="1" ht="22" customHeight="1">
      <c r="A128" s="27" t="n"/>
      <c r="B128" s="27" t="n"/>
      <c r="C128" s="28" t="n"/>
      <c r="D128" s="27" t="n"/>
      <c r="E128" s="27" t="n"/>
      <c r="F128" s="29" t="n"/>
      <c r="G128" s="29" t="n"/>
      <c r="H128" s="5">
        <f>IF(ISNUMBER(G128),G128-TODAY(),"")</f>
        <v/>
      </c>
      <c r="I128" s="6">
        <f>IF(ISNUMBER(G128),IF(G128&lt;TODAY(),"期限超過",IF(G128=TODAY(),"本日",IF(G128&lt;=TODAY()+7,"7日以内","予定"))),"")</f>
        <v/>
      </c>
      <c r="J128" s="28" t="n"/>
      <c r="K128" s="28" t="n"/>
      <c r="L128" s="30" t="n"/>
      <c r="M128" s="27" t="n"/>
    </row>
    <row r="129" hidden="1" ht="22" customHeight="1">
      <c r="A129" s="27" t="n"/>
      <c r="B129" s="27" t="n"/>
      <c r="C129" s="28" t="n"/>
      <c r="D129" s="27" t="n"/>
      <c r="E129" s="27" t="n"/>
      <c r="F129" s="29" t="n"/>
      <c r="G129" s="29" t="n"/>
      <c r="H129" s="8">
        <f>IF(ISNUMBER(G129),G129-TODAY(),"")</f>
        <v/>
      </c>
      <c r="I129" s="9">
        <f>IF(ISNUMBER(G129),IF(G129&lt;TODAY(),"期限超過",IF(G129=TODAY(),"本日",IF(G129&lt;=TODAY()+7,"7日以内","予定"))),"")</f>
        <v/>
      </c>
      <c r="J129" s="28" t="n"/>
      <c r="K129" s="28" t="n"/>
      <c r="L129" s="30" t="n"/>
      <c r="M129" s="27" t="n"/>
    </row>
    <row r="130" hidden="1" ht="22" customHeight="1">
      <c r="A130" s="27" t="n"/>
      <c r="B130" s="27" t="n"/>
      <c r="C130" s="28" t="n"/>
      <c r="D130" s="27" t="n"/>
      <c r="E130" s="27" t="n"/>
      <c r="F130" s="29" t="n"/>
      <c r="G130" s="29" t="n"/>
      <c r="H130" s="5">
        <f>IF(ISNUMBER(G130),G130-TODAY(),"")</f>
        <v/>
      </c>
      <c r="I130" s="6">
        <f>IF(ISNUMBER(G130),IF(G130&lt;TODAY(),"期限超過",IF(G130=TODAY(),"本日",IF(G130&lt;=TODAY()+7,"7日以内","予定"))),"")</f>
        <v/>
      </c>
      <c r="J130" s="28" t="n"/>
      <c r="K130" s="28" t="n"/>
      <c r="L130" s="30" t="n"/>
      <c r="M130" s="27" t="n"/>
    </row>
    <row r="131" hidden="1" ht="22" customHeight="1">
      <c r="A131" s="27" t="n"/>
      <c r="B131" s="27" t="n"/>
      <c r="C131" s="28" t="n"/>
      <c r="D131" s="27" t="n"/>
      <c r="E131" s="27" t="n"/>
      <c r="F131" s="29" t="n"/>
      <c r="G131" s="29" t="n"/>
      <c r="H131" s="8">
        <f>IF(ISNUMBER(G131),G131-TODAY(),"")</f>
        <v/>
      </c>
      <c r="I131" s="9">
        <f>IF(ISNUMBER(G131),IF(G131&lt;TODAY(),"期限超過",IF(G131=TODAY(),"本日",IF(G131&lt;=TODAY()+7,"7日以内","予定"))),"")</f>
        <v/>
      </c>
      <c r="J131" s="28" t="n"/>
      <c r="K131" s="28" t="n"/>
      <c r="L131" s="30" t="n"/>
      <c r="M131" s="27" t="n"/>
    </row>
    <row r="132" hidden="1" ht="22" customHeight="1">
      <c r="A132" s="27" t="n"/>
      <c r="B132" s="27" t="n"/>
      <c r="C132" s="28" t="n"/>
      <c r="D132" s="27" t="n"/>
      <c r="E132" s="27" t="n"/>
      <c r="F132" s="29" t="n"/>
      <c r="G132" s="29" t="n"/>
      <c r="H132" s="5">
        <f>IF(ISNUMBER(G132),G132-TODAY(),"")</f>
        <v/>
      </c>
      <c r="I132" s="6">
        <f>IF(ISNUMBER(G132),IF(G132&lt;TODAY(),"期限超過",IF(G132=TODAY(),"本日",IF(G132&lt;=TODAY()+7,"7日以内","予定"))),"")</f>
        <v/>
      </c>
      <c r="J132" s="28" t="n"/>
      <c r="K132" s="28" t="n"/>
      <c r="L132" s="30" t="n"/>
      <c r="M132" s="27" t="n"/>
    </row>
    <row r="133" hidden="1" ht="22" customHeight="1">
      <c r="A133" s="27" t="n"/>
      <c r="B133" s="27" t="n"/>
      <c r="C133" s="28" t="n"/>
      <c r="D133" s="27" t="n"/>
      <c r="E133" s="27" t="n"/>
      <c r="F133" s="29" t="n"/>
      <c r="G133" s="29" t="n"/>
      <c r="H133" s="8">
        <f>IF(ISNUMBER(G133),G133-TODAY(),"")</f>
        <v/>
      </c>
      <c r="I133" s="9">
        <f>IF(ISNUMBER(G133),IF(G133&lt;TODAY(),"期限超過",IF(G133=TODAY(),"本日",IF(G133&lt;=TODAY()+7,"7日以内","予定"))),"")</f>
        <v/>
      </c>
      <c r="J133" s="28" t="n"/>
      <c r="K133" s="28" t="n"/>
      <c r="L133" s="30" t="n"/>
      <c r="M133" s="27" t="n"/>
    </row>
    <row r="134" hidden="1" ht="22" customHeight="1">
      <c r="A134" s="27" t="n"/>
      <c r="B134" s="27" t="n"/>
      <c r="C134" s="28" t="n"/>
      <c r="D134" s="27" t="n"/>
      <c r="E134" s="27" t="n"/>
      <c r="F134" s="29" t="n"/>
      <c r="G134" s="29" t="n"/>
      <c r="H134" s="5">
        <f>IF(ISNUMBER(G134),G134-TODAY(),"")</f>
        <v/>
      </c>
      <c r="I134" s="6">
        <f>IF(ISNUMBER(G134),IF(G134&lt;TODAY(),"期限超過",IF(G134=TODAY(),"本日",IF(G134&lt;=TODAY()+7,"7日以内","予定"))),"")</f>
        <v/>
      </c>
      <c r="J134" s="28" t="n"/>
      <c r="K134" s="28" t="n"/>
      <c r="L134" s="30" t="n"/>
      <c r="M134" s="27" t="n"/>
    </row>
    <row r="135" hidden="1" ht="22" customHeight="1">
      <c r="A135" s="27" t="n"/>
      <c r="B135" s="27" t="n"/>
      <c r="C135" s="28" t="n"/>
      <c r="D135" s="27" t="n"/>
      <c r="E135" s="27" t="n"/>
      <c r="F135" s="29" t="n"/>
      <c r="G135" s="29" t="n"/>
      <c r="H135" s="8">
        <f>IF(ISNUMBER(G135),G135-TODAY(),"")</f>
        <v/>
      </c>
      <c r="I135" s="9">
        <f>IF(ISNUMBER(G135),IF(G135&lt;TODAY(),"期限超過",IF(G135=TODAY(),"本日",IF(G135&lt;=TODAY()+7,"7日以内","予定"))),"")</f>
        <v/>
      </c>
      <c r="J135" s="28" t="n"/>
      <c r="K135" s="28" t="n"/>
      <c r="L135" s="30" t="n"/>
      <c r="M135" s="27" t="n"/>
    </row>
    <row r="136" hidden="1" ht="22" customHeight="1">
      <c r="A136" s="27" t="n"/>
      <c r="B136" s="27" t="n"/>
      <c r="C136" s="28" t="n"/>
      <c r="D136" s="27" t="n"/>
      <c r="E136" s="27" t="n"/>
      <c r="F136" s="29" t="n"/>
      <c r="G136" s="29" t="n"/>
      <c r="H136" s="5">
        <f>IF(ISNUMBER(G136),G136-TODAY(),"")</f>
        <v/>
      </c>
      <c r="I136" s="6">
        <f>IF(ISNUMBER(G136),IF(G136&lt;TODAY(),"期限超過",IF(G136=TODAY(),"本日",IF(G136&lt;=TODAY()+7,"7日以内","予定"))),"")</f>
        <v/>
      </c>
      <c r="J136" s="28" t="n"/>
      <c r="K136" s="28" t="n"/>
      <c r="L136" s="30" t="n"/>
      <c r="M136" s="27" t="n"/>
    </row>
    <row r="137" hidden="1" ht="22" customHeight="1">
      <c r="A137" s="27" t="n"/>
      <c r="B137" s="27" t="n"/>
      <c r="C137" s="28" t="n"/>
      <c r="D137" s="27" t="n"/>
      <c r="E137" s="27" t="n"/>
      <c r="F137" s="29" t="n"/>
      <c r="G137" s="29" t="n"/>
      <c r="H137" s="8">
        <f>IF(ISNUMBER(G137),G137-TODAY(),"")</f>
        <v/>
      </c>
      <c r="I137" s="9">
        <f>IF(ISNUMBER(G137),IF(G137&lt;TODAY(),"期限超過",IF(G137=TODAY(),"本日",IF(G137&lt;=TODAY()+7,"7日以内","予定"))),"")</f>
        <v/>
      </c>
      <c r="J137" s="28" t="n"/>
      <c r="K137" s="28" t="n"/>
      <c r="L137" s="30" t="n"/>
      <c r="M137" s="27" t="n"/>
    </row>
    <row r="138" hidden="1" ht="22" customHeight="1">
      <c r="A138" s="27" t="n"/>
      <c r="B138" s="27" t="n"/>
      <c r="C138" s="28" t="n"/>
      <c r="D138" s="27" t="n"/>
      <c r="E138" s="27" t="n"/>
      <c r="F138" s="29" t="n"/>
      <c r="G138" s="29" t="n"/>
      <c r="H138" s="5">
        <f>IF(ISNUMBER(G138),G138-TODAY(),"")</f>
        <v/>
      </c>
      <c r="I138" s="6">
        <f>IF(ISNUMBER(G138),IF(G138&lt;TODAY(),"期限超過",IF(G138=TODAY(),"本日",IF(G138&lt;=TODAY()+7,"7日以内","予定"))),"")</f>
        <v/>
      </c>
      <c r="J138" s="28" t="n"/>
      <c r="K138" s="28" t="n"/>
      <c r="L138" s="30" t="n"/>
      <c r="M138" s="27" t="n"/>
    </row>
    <row r="139" hidden="1" ht="22" customHeight="1">
      <c r="A139" s="27" t="n"/>
      <c r="B139" s="27" t="n"/>
      <c r="C139" s="28" t="n"/>
      <c r="D139" s="27" t="n"/>
      <c r="E139" s="27" t="n"/>
      <c r="F139" s="29" t="n"/>
      <c r="G139" s="29" t="n"/>
      <c r="H139" s="8">
        <f>IF(ISNUMBER(G139),G139-TODAY(),"")</f>
        <v/>
      </c>
      <c r="I139" s="9">
        <f>IF(ISNUMBER(G139),IF(G139&lt;TODAY(),"期限超過",IF(G139=TODAY(),"本日",IF(G139&lt;=TODAY()+7,"7日以内","予定"))),"")</f>
        <v/>
      </c>
      <c r="J139" s="28" t="n"/>
      <c r="K139" s="28" t="n"/>
      <c r="L139" s="30" t="n"/>
      <c r="M139" s="27" t="n"/>
    </row>
    <row r="140" hidden="1" ht="22" customHeight="1">
      <c r="A140" s="27" t="n"/>
      <c r="B140" s="27" t="n"/>
      <c r="C140" s="28" t="n"/>
      <c r="D140" s="27" t="n"/>
      <c r="E140" s="27" t="n"/>
      <c r="F140" s="29" t="n"/>
      <c r="G140" s="29" t="n"/>
      <c r="H140" s="5">
        <f>IF(ISNUMBER(G140),G140-TODAY(),"")</f>
        <v/>
      </c>
      <c r="I140" s="6">
        <f>IF(ISNUMBER(G140),IF(G140&lt;TODAY(),"期限超過",IF(G140=TODAY(),"本日",IF(G140&lt;=TODAY()+7,"7日以内","予定"))),"")</f>
        <v/>
      </c>
      <c r="J140" s="28" t="n"/>
      <c r="K140" s="28" t="n"/>
      <c r="L140" s="30" t="n"/>
      <c r="M140" s="27" t="n"/>
    </row>
    <row r="141" hidden="1" ht="22" customHeight="1">
      <c r="A141" s="27" t="n"/>
      <c r="B141" s="27" t="n"/>
      <c r="C141" s="28" t="n"/>
      <c r="D141" s="27" t="n"/>
      <c r="E141" s="27" t="n"/>
      <c r="F141" s="29" t="n"/>
      <c r="G141" s="29" t="n"/>
      <c r="H141" s="8">
        <f>IF(ISNUMBER(G141),G141-TODAY(),"")</f>
        <v/>
      </c>
      <c r="I141" s="9">
        <f>IF(ISNUMBER(G141),IF(G141&lt;TODAY(),"期限超過",IF(G141=TODAY(),"本日",IF(G141&lt;=TODAY()+7,"7日以内","予定"))),"")</f>
        <v/>
      </c>
      <c r="J141" s="28" t="n"/>
      <c r="K141" s="28" t="n"/>
      <c r="L141" s="30" t="n"/>
      <c r="M141" s="27" t="n"/>
    </row>
    <row r="142" hidden="1" ht="22" customHeight="1">
      <c r="A142" s="27" t="n"/>
      <c r="B142" s="27" t="n"/>
      <c r="C142" s="28" t="n"/>
      <c r="D142" s="27" t="n"/>
      <c r="E142" s="27" t="n"/>
      <c r="F142" s="29" t="n"/>
      <c r="G142" s="29" t="n"/>
      <c r="H142" s="5">
        <f>IF(ISNUMBER(G142),G142-TODAY(),"")</f>
        <v/>
      </c>
      <c r="I142" s="6">
        <f>IF(ISNUMBER(G142),IF(G142&lt;TODAY(),"期限超過",IF(G142=TODAY(),"本日",IF(G142&lt;=TODAY()+7,"7日以内","予定"))),"")</f>
        <v/>
      </c>
      <c r="J142" s="28" t="n"/>
      <c r="K142" s="28" t="n"/>
      <c r="L142" s="30" t="n"/>
      <c r="M142" s="27" t="n"/>
    </row>
    <row r="143" hidden="1" ht="22" customHeight="1">
      <c r="A143" s="27" t="n"/>
      <c r="B143" s="27" t="n"/>
      <c r="C143" s="28" t="n"/>
      <c r="D143" s="27" t="n"/>
      <c r="E143" s="27" t="n"/>
      <c r="F143" s="29" t="n"/>
      <c r="G143" s="29" t="n"/>
      <c r="H143" s="8">
        <f>IF(ISNUMBER(G143),G143-TODAY(),"")</f>
        <v/>
      </c>
      <c r="I143" s="9">
        <f>IF(ISNUMBER(G143),IF(G143&lt;TODAY(),"期限超過",IF(G143=TODAY(),"本日",IF(G143&lt;=TODAY()+7,"7日以内","予定"))),"")</f>
        <v/>
      </c>
      <c r="J143" s="28" t="n"/>
      <c r="K143" s="28" t="n"/>
      <c r="L143" s="30" t="n"/>
      <c r="M143" s="27" t="n"/>
    </row>
    <row r="144" hidden="1" ht="22" customHeight="1">
      <c r="A144" s="27" t="n"/>
      <c r="B144" s="27" t="n"/>
      <c r="C144" s="28" t="n"/>
      <c r="D144" s="27" t="n"/>
      <c r="E144" s="27" t="n"/>
      <c r="F144" s="29" t="n"/>
      <c r="G144" s="29" t="n"/>
      <c r="H144" s="5">
        <f>IF(ISNUMBER(G144),G144-TODAY(),"")</f>
        <v/>
      </c>
      <c r="I144" s="6">
        <f>IF(ISNUMBER(G144),IF(G144&lt;TODAY(),"期限超過",IF(G144=TODAY(),"本日",IF(G144&lt;=TODAY()+7,"7日以内","予定"))),"")</f>
        <v/>
      </c>
      <c r="J144" s="28" t="n"/>
      <c r="K144" s="28" t="n"/>
      <c r="L144" s="30" t="n"/>
      <c r="M144" s="27" t="n"/>
    </row>
    <row r="145" hidden="1" ht="22" customHeight="1">
      <c r="A145" s="27" t="n"/>
      <c r="B145" s="27" t="n"/>
      <c r="C145" s="28" t="n"/>
      <c r="D145" s="27" t="n"/>
      <c r="E145" s="27" t="n"/>
      <c r="F145" s="29" t="n"/>
      <c r="G145" s="29" t="n"/>
      <c r="H145" s="8">
        <f>IF(ISNUMBER(G145),G145-TODAY(),"")</f>
        <v/>
      </c>
      <c r="I145" s="9">
        <f>IF(ISNUMBER(G145),IF(G145&lt;TODAY(),"期限超過",IF(G145=TODAY(),"本日",IF(G145&lt;=TODAY()+7,"7日以内","予定"))),"")</f>
        <v/>
      </c>
      <c r="J145" s="28" t="n"/>
      <c r="K145" s="28" t="n"/>
      <c r="L145" s="30" t="n"/>
      <c r="M145" s="27" t="n"/>
    </row>
    <row r="146" hidden="1" ht="22" customHeight="1">
      <c r="A146" s="27" t="n"/>
      <c r="B146" s="27" t="n"/>
      <c r="C146" s="28" t="n"/>
      <c r="D146" s="27" t="n"/>
      <c r="E146" s="27" t="n"/>
      <c r="F146" s="29" t="n"/>
      <c r="G146" s="29" t="n"/>
      <c r="H146" s="5">
        <f>IF(ISNUMBER(G146),G146-TODAY(),"")</f>
        <v/>
      </c>
      <c r="I146" s="6">
        <f>IF(ISNUMBER(G146),IF(G146&lt;TODAY(),"期限超過",IF(G146=TODAY(),"本日",IF(G146&lt;=TODAY()+7,"7日以内","予定"))),"")</f>
        <v/>
      </c>
      <c r="J146" s="28" t="n"/>
      <c r="K146" s="28" t="n"/>
      <c r="L146" s="30" t="n"/>
      <c r="M146" s="27" t="n"/>
    </row>
    <row r="147" hidden="1" ht="22" customHeight="1">
      <c r="A147" s="27" t="n"/>
      <c r="B147" s="27" t="n"/>
      <c r="C147" s="28" t="n"/>
      <c r="D147" s="27" t="n"/>
      <c r="E147" s="27" t="n"/>
      <c r="F147" s="29" t="n"/>
      <c r="G147" s="29" t="n"/>
      <c r="H147" s="8">
        <f>IF(ISNUMBER(G147),G147-TODAY(),"")</f>
        <v/>
      </c>
      <c r="I147" s="9">
        <f>IF(ISNUMBER(G147),IF(G147&lt;TODAY(),"期限超過",IF(G147=TODAY(),"本日",IF(G147&lt;=TODAY()+7,"7日以内","予定"))),"")</f>
        <v/>
      </c>
      <c r="J147" s="28" t="n"/>
      <c r="K147" s="28" t="n"/>
      <c r="L147" s="30" t="n"/>
      <c r="M147" s="27" t="n"/>
    </row>
    <row r="148" hidden="1" ht="22" customHeight="1">
      <c r="A148" s="27" t="n"/>
      <c r="B148" s="27" t="n"/>
      <c r="C148" s="28" t="n"/>
      <c r="D148" s="27" t="n"/>
      <c r="E148" s="27" t="n"/>
      <c r="F148" s="29" t="n"/>
      <c r="G148" s="29" t="n"/>
      <c r="H148" s="5">
        <f>IF(ISNUMBER(G148),G148-TODAY(),"")</f>
        <v/>
      </c>
      <c r="I148" s="6">
        <f>IF(ISNUMBER(G148),IF(G148&lt;TODAY(),"期限超過",IF(G148=TODAY(),"本日",IF(G148&lt;=TODAY()+7,"7日以内","予定"))),"")</f>
        <v/>
      </c>
      <c r="J148" s="28" t="n"/>
      <c r="K148" s="28" t="n"/>
      <c r="L148" s="30" t="n"/>
      <c r="M148" s="27" t="n"/>
    </row>
    <row r="149" hidden="1" ht="22" customHeight="1">
      <c r="A149" s="27" t="n"/>
      <c r="B149" s="27" t="n"/>
      <c r="C149" s="28" t="n"/>
      <c r="D149" s="27" t="n"/>
      <c r="E149" s="27" t="n"/>
      <c r="F149" s="29" t="n"/>
      <c r="G149" s="29" t="n"/>
      <c r="H149" s="8">
        <f>IF(ISNUMBER(G149),G149-TODAY(),"")</f>
        <v/>
      </c>
      <c r="I149" s="9">
        <f>IF(ISNUMBER(G149),IF(G149&lt;TODAY(),"期限超過",IF(G149=TODAY(),"本日",IF(G149&lt;=TODAY()+7,"7日以内","予定"))),"")</f>
        <v/>
      </c>
      <c r="J149" s="28" t="n"/>
      <c r="K149" s="28" t="n"/>
      <c r="L149" s="30" t="n"/>
      <c r="M149" s="27" t="n"/>
    </row>
    <row r="150" hidden="1" ht="22" customHeight="1">
      <c r="A150" s="27" t="n"/>
      <c r="B150" s="27" t="n"/>
      <c r="C150" s="28" t="n"/>
      <c r="D150" s="27" t="n"/>
      <c r="E150" s="27" t="n"/>
      <c r="F150" s="29" t="n"/>
      <c r="G150" s="29" t="n"/>
      <c r="H150" s="5">
        <f>IF(ISNUMBER(G150),G150-TODAY(),"")</f>
        <v/>
      </c>
      <c r="I150" s="6">
        <f>IF(ISNUMBER(G150),IF(G150&lt;TODAY(),"期限超過",IF(G150=TODAY(),"本日",IF(G150&lt;=TODAY()+7,"7日以内","予定"))),"")</f>
        <v/>
      </c>
      <c r="J150" s="28" t="n"/>
      <c r="K150" s="28" t="n"/>
      <c r="L150" s="30" t="n"/>
      <c r="M150" s="27" t="n"/>
    </row>
    <row r="151" hidden="1" ht="22" customHeight="1">
      <c r="A151" s="27" t="n"/>
      <c r="B151" s="27" t="n"/>
      <c r="C151" s="28" t="n"/>
      <c r="D151" s="27" t="n"/>
      <c r="E151" s="27" t="n"/>
      <c r="F151" s="29" t="n"/>
      <c r="G151" s="29" t="n"/>
      <c r="H151" s="8">
        <f>IF(ISNUMBER(G151),G151-TODAY(),"")</f>
        <v/>
      </c>
      <c r="I151" s="9">
        <f>IF(ISNUMBER(G151),IF(G151&lt;TODAY(),"期限超過",IF(G151=TODAY(),"本日",IF(G151&lt;=TODAY()+7,"7日以内","予定"))),"")</f>
        <v/>
      </c>
      <c r="J151" s="28" t="n"/>
      <c r="K151" s="28" t="n"/>
      <c r="L151" s="30" t="n"/>
      <c r="M151" s="27" t="n"/>
    </row>
    <row r="152" hidden="1" ht="22" customHeight="1">
      <c r="A152" s="27" t="n"/>
      <c r="B152" s="27" t="n"/>
      <c r="C152" s="28" t="n"/>
      <c r="D152" s="27" t="n"/>
      <c r="E152" s="27" t="n"/>
      <c r="F152" s="29" t="n"/>
      <c r="G152" s="29" t="n"/>
      <c r="H152" s="5">
        <f>IF(ISNUMBER(G152),G152-TODAY(),"")</f>
        <v/>
      </c>
      <c r="I152" s="6">
        <f>IF(ISNUMBER(G152),IF(G152&lt;TODAY(),"期限超過",IF(G152=TODAY(),"本日",IF(G152&lt;=TODAY()+7,"7日以内","予定"))),"")</f>
        <v/>
      </c>
      <c r="J152" s="28" t="n"/>
      <c r="K152" s="28" t="n"/>
      <c r="L152" s="30" t="n"/>
      <c r="M152" s="27" t="n"/>
    </row>
    <row r="153" hidden="1" ht="22" customHeight="1">
      <c r="A153" s="27" t="n"/>
      <c r="B153" s="27" t="n"/>
      <c r="C153" s="28" t="n"/>
      <c r="D153" s="27" t="n"/>
      <c r="E153" s="27" t="n"/>
      <c r="F153" s="29" t="n"/>
      <c r="G153" s="29" t="n"/>
      <c r="H153" s="8">
        <f>IF(ISNUMBER(G153),G153-TODAY(),"")</f>
        <v/>
      </c>
      <c r="I153" s="9">
        <f>IF(ISNUMBER(G153),IF(G153&lt;TODAY(),"期限超過",IF(G153=TODAY(),"本日",IF(G153&lt;=TODAY()+7,"7日以内","予定"))),"")</f>
        <v/>
      </c>
      <c r="J153" s="28" t="n"/>
      <c r="K153" s="28" t="n"/>
      <c r="L153" s="30" t="n"/>
      <c r="M153" s="27" t="n"/>
    </row>
    <row r="154" hidden="1" ht="22" customHeight="1">
      <c r="A154" s="27" t="n"/>
      <c r="B154" s="27" t="n"/>
      <c r="C154" s="28" t="n"/>
      <c r="D154" s="27" t="n"/>
      <c r="E154" s="27" t="n"/>
      <c r="F154" s="29" t="n"/>
      <c r="G154" s="29" t="n"/>
      <c r="H154" s="5">
        <f>IF(ISNUMBER(G154),G154-TODAY(),"")</f>
        <v/>
      </c>
      <c r="I154" s="6">
        <f>IF(ISNUMBER(G154),IF(G154&lt;TODAY(),"期限超過",IF(G154=TODAY(),"本日",IF(G154&lt;=TODAY()+7,"7日以内","予定"))),"")</f>
        <v/>
      </c>
      <c r="J154" s="28" t="n"/>
      <c r="K154" s="28" t="n"/>
      <c r="L154" s="30" t="n"/>
      <c r="M154" s="27" t="n"/>
    </row>
    <row r="155" hidden="1" ht="22" customHeight="1">
      <c r="A155" s="27" t="n"/>
      <c r="B155" s="27" t="n"/>
      <c r="C155" s="28" t="n"/>
      <c r="D155" s="27" t="n"/>
      <c r="E155" s="27" t="n"/>
      <c r="F155" s="29" t="n"/>
      <c r="G155" s="29" t="n"/>
      <c r="H155" s="8">
        <f>IF(ISNUMBER(G155),G155-TODAY(),"")</f>
        <v/>
      </c>
      <c r="I155" s="9">
        <f>IF(ISNUMBER(G155),IF(G155&lt;TODAY(),"期限超過",IF(G155=TODAY(),"本日",IF(G155&lt;=TODAY()+7,"7日以内","予定"))),"")</f>
        <v/>
      </c>
      <c r="J155" s="28" t="n"/>
      <c r="K155" s="28" t="n"/>
      <c r="L155" s="30" t="n"/>
      <c r="M155" s="27" t="n"/>
    </row>
    <row r="156" hidden="1" ht="22" customHeight="1">
      <c r="A156" s="27" t="n"/>
      <c r="B156" s="27" t="n"/>
      <c r="C156" s="28" t="n"/>
      <c r="D156" s="27" t="n"/>
      <c r="E156" s="27" t="n"/>
      <c r="F156" s="29" t="n"/>
      <c r="G156" s="29" t="n"/>
      <c r="H156" s="5">
        <f>IF(ISNUMBER(G156),G156-TODAY(),"")</f>
        <v/>
      </c>
      <c r="I156" s="6">
        <f>IF(ISNUMBER(G156),IF(G156&lt;TODAY(),"期限超過",IF(G156=TODAY(),"本日",IF(G156&lt;=TODAY()+7,"7日以内","予定"))),"")</f>
        <v/>
      </c>
      <c r="J156" s="28" t="n"/>
      <c r="K156" s="28" t="n"/>
      <c r="L156" s="30" t="n"/>
      <c r="M156" s="27" t="n"/>
    </row>
    <row r="157" hidden="1" ht="22" customHeight="1">
      <c r="A157" s="27" t="n"/>
      <c r="B157" s="27" t="n"/>
      <c r="C157" s="28" t="n"/>
      <c r="D157" s="27" t="n"/>
      <c r="E157" s="27" t="n"/>
      <c r="F157" s="29" t="n"/>
      <c r="G157" s="29" t="n"/>
      <c r="H157" s="8">
        <f>IF(ISNUMBER(G157),G157-TODAY(),"")</f>
        <v/>
      </c>
      <c r="I157" s="9">
        <f>IF(ISNUMBER(G157),IF(G157&lt;TODAY(),"期限超過",IF(G157=TODAY(),"本日",IF(G157&lt;=TODAY()+7,"7日以内","予定"))),"")</f>
        <v/>
      </c>
      <c r="J157" s="28" t="n"/>
      <c r="K157" s="28" t="n"/>
      <c r="L157" s="30" t="n"/>
      <c r="M157" s="27" t="n"/>
    </row>
    <row r="158" hidden="1" ht="22" customHeight="1">
      <c r="A158" s="27" t="n"/>
      <c r="B158" s="27" t="n"/>
      <c r="C158" s="28" t="n"/>
      <c r="D158" s="27" t="n"/>
      <c r="E158" s="27" t="n"/>
      <c r="F158" s="29" t="n"/>
      <c r="G158" s="29" t="n"/>
      <c r="H158" s="5">
        <f>IF(ISNUMBER(G158),G158-TODAY(),"")</f>
        <v/>
      </c>
      <c r="I158" s="6">
        <f>IF(ISNUMBER(G158),IF(G158&lt;TODAY(),"期限超過",IF(G158=TODAY(),"本日",IF(G158&lt;=TODAY()+7,"7日以内","予定"))),"")</f>
        <v/>
      </c>
      <c r="J158" s="28" t="n"/>
      <c r="K158" s="28" t="n"/>
      <c r="L158" s="30" t="n"/>
      <c r="M158" s="27" t="n"/>
    </row>
    <row r="159" hidden="1" ht="22" customHeight="1">
      <c r="A159" s="27" t="n"/>
      <c r="B159" s="27" t="n"/>
      <c r="C159" s="28" t="n"/>
      <c r="D159" s="27" t="n"/>
      <c r="E159" s="27" t="n"/>
      <c r="F159" s="29" t="n"/>
      <c r="G159" s="29" t="n"/>
      <c r="H159" s="8">
        <f>IF(ISNUMBER(G159),G159-TODAY(),"")</f>
        <v/>
      </c>
      <c r="I159" s="9">
        <f>IF(ISNUMBER(G159),IF(G159&lt;TODAY(),"期限超過",IF(G159=TODAY(),"本日",IF(G159&lt;=TODAY()+7,"7日以内","予定"))),"")</f>
        <v/>
      </c>
      <c r="J159" s="28" t="n"/>
      <c r="K159" s="28" t="n"/>
      <c r="L159" s="30" t="n"/>
      <c r="M159" s="27" t="n"/>
    </row>
    <row r="160" hidden="1" ht="22" customHeight="1">
      <c r="A160" s="27" t="n"/>
      <c r="B160" s="27" t="n"/>
      <c r="C160" s="28" t="n"/>
      <c r="D160" s="27" t="n"/>
      <c r="E160" s="27" t="n"/>
      <c r="F160" s="29" t="n"/>
      <c r="G160" s="29" t="n"/>
      <c r="H160" s="5">
        <f>IF(ISNUMBER(G160),G160-TODAY(),"")</f>
        <v/>
      </c>
      <c r="I160" s="6">
        <f>IF(ISNUMBER(G160),IF(G160&lt;TODAY(),"期限超過",IF(G160=TODAY(),"本日",IF(G160&lt;=TODAY()+7,"7日以内","予定"))),"")</f>
        <v/>
      </c>
      <c r="J160" s="28" t="n"/>
      <c r="K160" s="28" t="n"/>
      <c r="L160" s="30" t="n"/>
      <c r="M160" s="27" t="n"/>
    </row>
    <row r="161" hidden="1" ht="22" customHeight="1">
      <c r="A161" s="27" t="n"/>
      <c r="B161" s="27" t="n"/>
      <c r="C161" s="28" t="n"/>
      <c r="D161" s="27" t="n"/>
      <c r="E161" s="27" t="n"/>
      <c r="F161" s="29" t="n"/>
      <c r="G161" s="29" t="n"/>
      <c r="H161" s="8">
        <f>IF(ISNUMBER(G161),G161-TODAY(),"")</f>
        <v/>
      </c>
      <c r="I161" s="9">
        <f>IF(ISNUMBER(G161),IF(G161&lt;TODAY(),"期限超過",IF(G161=TODAY(),"本日",IF(G161&lt;=TODAY()+7,"7日以内","予定"))),"")</f>
        <v/>
      </c>
      <c r="J161" s="28" t="n"/>
      <c r="K161" s="28" t="n"/>
      <c r="L161" s="30" t="n"/>
      <c r="M161" s="27" t="n"/>
    </row>
    <row r="162" hidden="1" ht="22" customHeight="1">
      <c r="A162" s="27" t="n"/>
      <c r="B162" s="27" t="n"/>
      <c r="C162" s="28" t="n"/>
      <c r="D162" s="27" t="n"/>
      <c r="E162" s="27" t="n"/>
      <c r="F162" s="29" t="n"/>
      <c r="G162" s="29" t="n"/>
      <c r="H162" s="5">
        <f>IF(ISNUMBER(G162),G162-TODAY(),"")</f>
        <v/>
      </c>
      <c r="I162" s="6">
        <f>IF(ISNUMBER(G162),IF(G162&lt;TODAY(),"期限超過",IF(G162=TODAY(),"本日",IF(G162&lt;=TODAY()+7,"7日以内","予定"))),"")</f>
        <v/>
      </c>
      <c r="J162" s="28" t="n"/>
      <c r="K162" s="28" t="n"/>
      <c r="L162" s="30" t="n"/>
      <c r="M162" s="27" t="n"/>
    </row>
    <row r="163" hidden="1" ht="22" customHeight="1">
      <c r="A163" s="27" t="n"/>
      <c r="B163" s="27" t="n"/>
      <c r="C163" s="28" t="n"/>
      <c r="D163" s="27" t="n"/>
      <c r="E163" s="27" t="n"/>
      <c r="F163" s="29" t="n"/>
      <c r="G163" s="29" t="n"/>
      <c r="H163" s="8">
        <f>IF(ISNUMBER(G163),G163-TODAY(),"")</f>
        <v/>
      </c>
      <c r="I163" s="9">
        <f>IF(ISNUMBER(G163),IF(G163&lt;TODAY(),"期限超過",IF(G163=TODAY(),"本日",IF(G163&lt;=TODAY()+7,"7日以内","予定"))),"")</f>
        <v/>
      </c>
      <c r="J163" s="28" t="n"/>
      <c r="K163" s="28" t="n"/>
      <c r="L163" s="30" t="n"/>
      <c r="M163" s="27" t="n"/>
    </row>
    <row r="164" hidden="1" ht="22" customHeight="1">
      <c r="A164" s="27" t="n"/>
      <c r="B164" s="27" t="n"/>
      <c r="C164" s="28" t="n"/>
      <c r="D164" s="27" t="n"/>
      <c r="E164" s="27" t="n"/>
      <c r="F164" s="29" t="n"/>
      <c r="G164" s="29" t="n"/>
      <c r="H164" s="5">
        <f>IF(ISNUMBER(G164),G164-TODAY(),"")</f>
        <v/>
      </c>
      <c r="I164" s="6">
        <f>IF(ISNUMBER(G164),IF(G164&lt;TODAY(),"期限超過",IF(G164=TODAY(),"本日",IF(G164&lt;=TODAY()+7,"7日以内","予定"))),"")</f>
        <v/>
      </c>
      <c r="J164" s="28" t="n"/>
      <c r="K164" s="28" t="n"/>
      <c r="L164" s="30" t="n"/>
      <c r="M164" s="27" t="n"/>
    </row>
    <row r="165" hidden="1" ht="22" customHeight="1">
      <c r="A165" s="27" t="n"/>
      <c r="B165" s="27" t="n"/>
      <c r="C165" s="28" t="n"/>
      <c r="D165" s="27" t="n"/>
      <c r="E165" s="27" t="n"/>
      <c r="F165" s="29" t="n"/>
      <c r="G165" s="29" t="n"/>
      <c r="H165" s="8">
        <f>IF(ISNUMBER(G165),G165-TODAY(),"")</f>
        <v/>
      </c>
      <c r="I165" s="9">
        <f>IF(ISNUMBER(G165),IF(G165&lt;TODAY(),"期限超過",IF(G165=TODAY(),"本日",IF(G165&lt;=TODAY()+7,"7日以内","予定"))),"")</f>
        <v/>
      </c>
      <c r="J165" s="28" t="n"/>
      <c r="K165" s="28" t="n"/>
      <c r="L165" s="30" t="n"/>
      <c r="M165" s="27" t="n"/>
    </row>
    <row r="166" hidden="1" ht="22" customHeight="1">
      <c r="A166" s="27" t="n"/>
      <c r="B166" s="27" t="n"/>
      <c r="C166" s="28" t="n"/>
      <c r="D166" s="27" t="n"/>
      <c r="E166" s="27" t="n"/>
      <c r="F166" s="29" t="n"/>
      <c r="G166" s="29" t="n"/>
      <c r="H166" s="5">
        <f>IF(ISNUMBER(G166),G166-TODAY(),"")</f>
        <v/>
      </c>
      <c r="I166" s="6">
        <f>IF(ISNUMBER(G166),IF(G166&lt;TODAY(),"期限超過",IF(G166=TODAY(),"本日",IF(G166&lt;=TODAY()+7,"7日以内","予定"))),"")</f>
        <v/>
      </c>
      <c r="J166" s="28" t="n"/>
      <c r="K166" s="28" t="n"/>
      <c r="L166" s="30" t="n"/>
      <c r="M166" s="27" t="n"/>
    </row>
    <row r="167" hidden="1" ht="22" customHeight="1">
      <c r="A167" s="27" t="n"/>
      <c r="B167" s="27" t="n"/>
      <c r="C167" s="28" t="n"/>
      <c r="D167" s="27" t="n"/>
      <c r="E167" s="27" t="n"/>
      <c r="F167" s="29" t="n"/>
      <c r="G167" s="29" t="n"/>
      <c r="H167" s="8">
        <f>IF(ISNUMBER(G167),G167-TODAY(),"")</f>
        <v/>
      </c>
      <c r="I167" s="9">
        <f>IF(ISNUMBER(G167),IF(G167&lt;TODAY(),"期限超過",IF(G167=TODAY(),"本日",IF(G167&lt;=TODAY()+7,"7日以内","予定"))),"")</f>
        <v/>
      </c>
      <c r="J167" s="28" t="n"/>
      <c r="K167" s="28" t="n"/>
      <c r="L167" s="30" t="n"/>
      <c r="M167" s="27" t="n"/>
    </row>
    <row r="168" hidden="1" ht="22" customHeight="1">
      <c r="A168" s="27" t="n"/>
      <c r="B168" s="27" t="n"/>
      <c r="C168" s="28" t="n"/>
      <c r="D168" s="27" t="n"/>
      <c r="E168" s="27" t="n"/>
      <c r="F168" s="29" t="n"/>
      <c r="G168" s="29" t="n"/>
      <c r="H168" s="5">
        <f>IF(ISNUMBER(G168),G168-TODAY(),"")</f>
        <v/>
      </c>
      <c r="I168" s="6">
        <f>IF(ISNUMBER(G168),IF(G168&lt;TODAY(),"期限超過",IF(G168=TODAY(),"本日",IF(G168&lt;=TODAY()+7,"7日以内","予定"))),"")</f>
        <v/>
      </c>
      <c r="J168" s="28" t="n"/>
      <c r="K168" s="28" t="n"/>
      <c r="L168" s="30" t="n"/>
      <c r="M168" s="27" t="n"/>
    </row>
    <row r="169" hidden="1" ht="22" customHeight="1">
      <c r="A169" s="27" t="n"/>
      <c r="B169" s="27" t="n"/>
      <c r="C169" s="28" t="n"/>
      <c r="D169" s="27" t="n"/>
      <c r="E169" s="27" t="n"/>
      <c r="F169" s="29" t="n"/>
      <c r="G169" s="29" t="n"/>
      <c r="H169" s="8">
        <f>IF(ISNUMBER(G169),G169-TODAY(),"")</f>
        <v/>
      </c>
      <c r="I169" s="9">
        <f>IF(ISNUMBER(G169),IF(G169&lt;TODAY(),"期限超過",IF(G169=TODAY(),"本日",IF(G169&lt;=TODAY()+7,"7日以内","予定"))),"")</f>
        <v/>
      </c>
      <c r="J169" s="28" t="n"/>
      <c r="K169" s="28" t="n"/>
      <c r="L169" s="30" t="n"/>
      <c r="M169" s="27" t="n"/>
    </row>
    <row r="170" hidden="1" ht="22" customHeight="1">
      <c r="A170" s="27" t="n"/>
      <c r="B170" s="27" t="n"/>
      <c r="C170" s="28" t="n"/>
      <c r="D170" s="27" t="n"/>
      <c r="E170" s="27" t="n"/>
      <c r="F170" s="29" t="n"/>
      <c r="G170" s="29" t="n"/>
      <c r="H170" s="5">
        <f>IF(ISNUMBER(G170),G170-TODAY(),"")</f>
        <v/>
      </c>
      <c r="I170" s="6">
        <f>IF(ISNUMBER(G170),IF(G170&lt;TODAY(),"期限超過",IF(G170=TODAY(),"本日",IF(G170&lt;=TODAY()+7,"7日以内","予定"))),"")</f>
        <v/>
      </c>
      <c r="J170" s="28" t="n"/>
      <c r="K170" s="28" t="n"/>
      <c r="L170" s="30" t="n"/>
      <c r="M170" s="27" t="n"/>
    </row>
    <row r="171" hidden="1" ht="22" customHeight="1">
      <c r="A171" s="27" t="n"/>
      <c r="B171" s="27" t="n"/>
      <c r="C171" s="28" t="n"/>
      <c r="D171" s="27" t="n"/>
      <c r="E171" s="27" t="n"/>
      <c r="F171" s="29" t="n"/>
      <c r="G171" s="29" t="n"/>
      <c r="H171" s="8">
        <f>IF(ISNUMBER(G171),G171-TODAY(),"")</f>
        <v/>
      </c>
      <c r="I171" s="9">
        <f>IF(ISNUMBER(G171),IF(G171&lt;TODAY(),"期限超過",IF(G171=TODAY(),"本日",IF(G171&lt;=TODAY()+7,"7日以内","予定"))),"")</f>
        <v/>
      </c>
      <c r="J171" s="28" t="n"/>
      <c r="K171" s="28" t="n"/>
      <c r="L171" s="30" t="n"/>
      <c r="M171" s="27" t="n"/>
    </row>
    <row r="172" hidden="1" ht="22" customHeight="1">
      <c r="A172" s="27" t="n"/>
      <c r="B172" s="27" t="n"/>
      <c r="C172" s="28" t="n"/>
      <c r="D172" s="27" t="n"/>
      <c r="E172" s="27" t="n"/>
      <c r="F172" s="29" t="n"/>
      <c r="G172" s="29" t="n"/>
      <c r="H172" s="5">
        <f>IF(ISNUMBER(G172),G172-TODAY(),"")</f>
        <v/>
      </c>
      <c r="I172" s="6">
        <f>IF(ISNUMBER(G172),IF(G172&lt;TODAY(),"期限超過",IF(G172=TODAY(),"本日",IF(G172&lt;=TODAY()+7,"7日以内","予定"))),"")</f>
        <v/>
      </c>
      <c r="J172" s="28" t="n"/>
      <c r="K172" s="28" t="n"/>
      <c r="L172" s="30" t="n"/>
      <c r="M172" s="27" t="n"/>
    </row>
    <row r="173" hidden="1" ht="22" customHeight="1">
      <c r="A173" s="27" t="n"/>
      <c r="B173" s="27" t="n"/>
      <c r="C173" s="28" t="n"/>
      <c r="D173" s="27" t="n"/>
      <c r="E173" s="27" t="n"/>
      <c r="F173" s="29" t="n"/>
      <c r="G173" s="29" t="n"/>
      <c r="H173" s="8">
        <f>IF(ISNUMBER(G173),G173-TODAY(),"")</f>
        <v/>
      </c>
      <c r="I173" s="9">
        <f>IF(ISNUMBER(G173),IF(G173&lt;TODAY(),"期限超過",IF(G173=TODAY(),"本日",IF(G173&lt;=TODAY()+7,"7日以内","予定"))),"")</f>
        <v/>
      </c>
      <c r="J173" s="28" t="n"/>
      <c r="K173" s="28" t="n"/>
      <c r="L173" s="30" t="n"/>
      <c r="M173" s="27" t="n"/>
    </row>
    <row r="174" hidden="1" ht="22" customHeight="1">
      <c r="A174" s="27" t="n"/>
      <c r="B174" s="27" t="n"/>
      <c r="C174" s="28" t="n"/>
      <c r="D174" s="27" t="n"/>
      <c r="E174" s="27" t="n"/>
      <c r="F174" s="29" t="n"/>
      <c r="G174" s="29" t="n"/>
      <c r="H174" s="5">
        <f>IF(ISNUMBER(G174),G174-TODAY(),"")</f>
        <v/>
      </c>
      <c r="I174" s="6">
        <f>IF(ISNUMBER(G174),IF(G174&lt;TODAY(),"期限超過",IF(G174=TODAY(),"本日",IF(G174&lt;=TODAY()+7,"7日以内","予定"))),"")</f>
        <v/>
      </c>
      <c r="J174" s="28" t="n"/>
      <c r="K174" s="28" t="n"/>
      <c r="L174" s="30" t="n"/>
      <c r="M174" s="27" t="n"/>
    </row>
    <row r="175" hidden="1" ht="22" customHeight="1">
      <c r="A175" s="27" t="n"/>
      <c r="B175" s="27" t="n"/>
      <c r="C175" s="28" t="n"/>
      <c r="D175" s="27" t="n"/>
      <c r="E175" s="27" t="n"/>
      <c r="F175" s="29" t="n"/>
      <c r="G175" s="29" t="n"/>
      <c r="H175" s="8">
        <f>IF(ISNUMBER(G175),G175-TODAY(),"")</f>
        <v/>
      </c>
      <c r="I175" s="9">
        <f>IF(ISNUMBER(G175),IF(G175&lt;TODAY(),"期限超過",IF(G175=TODAY(),"本日",IF(G175&lt;=TODAY()+7,"7日以内","予定"))),"")</f>
        <v/>
      </c>
      <c r="J175" s="28" t="n"/>
      <c r="K175" s="28" t="n"/>
      <c r="L175" s="30" t="n"/>
      <c r="M175" s="27" t="n"/>
    </row>
    <row r="176" hidden="1" ht="22" customHeight="1">
      <c r="A176" s="27" t="n"/>
      <c r="B176" s="27" t="n"/>
      <c r="C176" s="28" t="n"/>
      <c r="D176" s="27" t="n"/>
      <c r="E176" s="27" t="n"/>
      <c r="F176" s="29" t="n"/>
      <c r="G176" s="29" t="n"/>
      <c r="H176" s="5">
        <f>IF(ISNUMBER(G176),G176-TODAY(),"")</f>
        <v/>
      </c>
      <c r="I176" s="6">
        <f>IF(ISNUMBER(G176),IF(G176&lt;TODAY(),"期限超過",IF(G176=TODAY(),"本日",IF(G176&lt;=TODAY()+7,"7日以内","予定"))),"")</f>
        <v/>
      </c>
      <c r="J176" s="28" t="n"/>
      <c r="K176" s="28" t="n"/>
      <c r="L176" s="30" t="n"/>
      <c r="M176" s="27" t="n"/>
    </row>
    <row r="177" hidden="1" ht="22" customHeight="1">
      <c r="A177" s="27" t="n"/>
      <c r="B177" s="27" t="n"/>
      <c r="C177" s="28" t="n"/>
      <c r="D177" s="27" t="n"/>
      <c r="E177" s="27" t="n"/>
      <c r="F177" s="29" t="n"/>
      <c r="G177" s="29" t="n"/>
      <c r="H177" s="8">
        <f>IF(ISNUMBER(G177),G177-TODAY(),"")</f>
        <v/>
      </c>
      <c r="I177" s="9">
        <f>IF(ISNUMBER(G177),IF(G177&lt;TODAY(),"期限超過",IF(G177=TODAY(),"本日",IF(G177&lt;=TODAY()+7,"7日以内","予定"))),"")</f>
        <v/>
      </c>
      <c r="J177" s="28" t="n"/>
      <c r="K177" s="28" t="n"/>
      <c r="L177" s="30" t="n"/>
      <c r="M177" s="27" t="n"/>
    </row>
    <row r="178" hidden="1" ht="22" customHeight="1">
      <c r="A178" s="27" t="n"/>
      <c r="B178" s="27" t="n"/>
      <c r="C178" s="28" t="n"/>
      <c r="D178" s="27" t="n"/>
      <c r="E178" s="27" t="n"/>
      <c r="F178" s="29" t="n"/>
      <c r="G178" s="29" t="n"/>
      <c r="H178" s="5">
        <f>IF(ISNUMBER(G178),G178-TODAY(),"")</f>
        <v/>
      </c>
      <c r="I178" s="6">
        <f>IF(ISNUMBER(G178),IF(G178&lt;TODAY(),"期限超過",IF(G178=TODAY(),"本日",IF(G178&lt;=TODAY()+7,"7日以内","予定"))),"")</f>
        <v/>
      </c>
      <c r="J178" s="28" t="n"/>
      <c r="K178" s="28" t="n"/>
      <c r="L178" s="30" t="n"/>
      <c r="M178" s="27" t="n"/>
    </row>
    <row r="179" hidden="1" ht="22" customHeight="1">
      <c r="A179" s="27" t="n"/>
      <c r="B179" s="27" t="n"/>
      <c r="C179" s="28" t="n"/>
      <c r="D179" s="27" t="n"/>
      <c r="E179" s="27" t="n"/>
      <c r="F179" s="29" t="n"/>
      <c r="G179" s="29" t="n"/>
      <c r="H179" s="8">
        <f>IF(ISNUMBER(G179),G179-TODAY(),"")</f>
        <v/>
      </c>
      <c r="I179" s="9">
        <f>IF(ISNUMBER(G179),IF(G179&lt;TODAY(),"期限超過",IF(G179=TODAY(),"本日",IF(G179&lt;=TODAY()+7,"7日以内","予定"))),"")</f>
        <v/>
      </c>
      <c r="J179" s="28" t="n"/>
      <c r="K179" s="28" t="n"/>
      <c r="L179" s="30" t="n"/>
      <c r="M179" s="27" t="n"/>
    </row>
    <row r="180" hidden="1" ht="22" customHeight="1">
      <c r="A180" s="27" t="n"/>
      <c r="B180" s="27" t="n"/>
      <c r="C180" s="28" t="n"/>
      <c r="D180" s="27" t="n"/>
      <c r="E180" s="27" t="n"/>
      <c r="F180" s="29" t="n"/>
      <c r="G180" s="29" t="n"/>
      <c r="H180" s="5">
        <f>IF(ISNUMBER(G180),G180-TODAY(),"")</f>
        <v/>
      </c>
      <c r="I180" s="6">
        <f>IF(ISNUMBER(G180),IF(G180&lt;TODAY(),"期限超過",IF(G180=TODAY(),"本日",IF(G180&lt;=TODAY()+7,"7日以内","予定"))),"")</f>
        <v/>
      </c>
      <c r="J180" s="28" t="n"/>
      <c r="K180" s="28" t="n"/>
      <c r="L180" s="30" t="n"/>
      <c r="M180" s="27" t="n"/>
    </row>
    <row r="181" hidden="1" ht="22" customHeight="1">
      <c r="A181" s="27" t="n"/>
      <c r="B181" s="27" t="n"/>
      <c r="C181" s="28" t="n"/>
      <c r="D181" s="27" t="n"/>
      <c r="E181" s="27" t="n"/>
      <c r="F181" s="29" t="n"/>
      <c r="G181" s="29" t="n"/>
      <c r="H181" s="8">
        <f>IF(ISNUMBER(G181),G181-TODAY(),"")</f>
        <v/>
      </c>
      <c r="I181" s="9">
        <f>IF(ISNUMBER(G181),IF(G181&lt;TODAY(),"期限超過",IF(G181=TODAY(),"本日",IF(G181&lt;=TODAY()+7,"7日以内","予定"))),"")</f>
        <v/>
      </c>
      <c r="J181" s="28" t="n"/>
      <c r="K181" s="28" t="n"/>
      <c r="L181" s="30" t="n"/>
      <c r="M181" s="27" t="n"/>
    </row>
    <row r="182" hidden="1" ht="22" customHeight="1">
      <c r="A182" s="27" t="n"/>
      <c r="B182" s="27" t="n"/>
      <c r="C182" s="28" t="n"/>
      <c r="D182" s="27" t="n"/>
      <c r="E182" s="27" t="n"/>
      <c r="F182" s="29" t="n"/>
      <c r="G182" s="29" t="n"/>
      <c r="H182" s="5">
        <f>IF(ISNUMBER(G182),G182-TODAY(),"")</f>
        <v/>
      </c>
      <c r="I182" s="6">
        <f>IF(ISNUMBER(G182),IF(G182&lt;TODAY(),"期限超過",IF(G182=TODAY(),"本日",IF(G182&lt;=TODAY()+7,"7日以内","予定"))),"")</f>
        <v/>
      </c>
      <c r="J182" s="28" t="n"/>
      <c r="K182" s="28" t="n"/>
      <c r="L182" s="30" t="n"/>
      <c r="M182" s="27" t="n"/>
    </row>
    <row r="183" hidden="1" ht="22" customHeight="1">
      <c r="A183" s="27" t="n"/>
      <c r="B183" s="27" t="n"/>
      <c r="C183" s="28" t="n"/>
      <c r="D183" s="27" t="n"/>
      <c r="E183" s="27" t="n"/>
      <c r="F183" s="29" t="n"/>
      <c r="G183" s="29" t="n"/>
      <c r="H183" s="8">
        <f>IF(ISNUMBER(G183),G183-TODAY(),"")</f>
        <v/>
      </c>
      <c r="I183" s="9">
        <f>IF(ISNUMBER(G183),IF(G183&lt;TODAY(),"期限超過",IF(G183=TODAY(),"本日",IF(G183&lt;=TODAY()+7,"7日以内","予定"))),"")</f>
        <v/>
      </c>
      <c r="J183" s="28" t="n"/>
      <c r="K183" s="28" t="n"/>
      <c r="L183" s="30" t="n"/>
      <c r="M183" s="27" t="n"/>
    </row>
    <row r="184" hidden="1" ht="22" customHeight="1">
      <c r="A184" s="27" t="n"/>
      <c r="B184" s="27" t="n"/>
      <c r="C184" s="28" t="n"/>
      <c r="D184" s="27" t="n"/>
      <c r="E184" s="27" t="n"/>
      <c r="F184" s="29" t="n"/>
      <c r="G184" s="29" t="n"/>
      <c r="H184" s="5">
        <f>IF(ISNUMBER(G184),G184-TODAY(),"")</f>
        <v/>
      </c>
      <c r="I184" s="6">
        <f>IF(ISNUMBER(G184),IF(G184&lt;TODAY(),"期限超過",IF(G184=TODAY(),"本日",IF(G184&lt;=TODAY()+7,"7日以内","予定"))),"")</f>
        <v/>
      </c>
      <c r="J184" s="28" t="n"/>
      <c r="K184" s="28" t="n"/>
      <c r="L184" s="30" t="n"/>
      <c r="M184" s="27" t="n"/>
    </row>
    <row r="185" hidden="1" ht="22" customHeight="1">
      <c r="A185" s="27" t="n"/>
      <c r="B185" s="27" t="n"/>
      <c r="C185" s="28" t="n"/>
      <c r="D185" s="27" t="n"/>
      <c r="E185" s="27" t="n"/>
      <c r="F185" s="29" t="n"/>
      <c r="G185" s="29" t="n"/>
      <c r="H185" s="8">
        <f>IF(ISNUMBER(G185),G185-TODAY(),"")</f>
        <v/>
      </c>
      <c r="I185" s="9">
        <f>IF(ISNUMBER(G185),IF(G185&lt;TODAY(),"期限超過",IF(G185=TODAY(),"本日",IF(G185&lt;=TODAY()+7,"7日以内","予定"))),"")</f>
        <v/>
      </c>
      <c r="J185" s="28" t="n"/>
      <c r="K185" s="28" t="n"/>
      <c r="L185" s="30" t="n"/>
      <c r="M185" s="27" t="n"/>
    </row>
    <row r="186" hidden="1" ht="22" customHeight="1">
      <c r="A186" s="27" t="n"/>
      <c r="B186" s="27" t="n"/>
      <c r="C186" s="28" t="n"/>
      <c r="D186" s="27" t="n"/>
      <c r="E186" s="27" t="n"/>
      <c r="F186" s="29" t="n"/>
      <c r="G186" s="29" t="n"/>
      <c r="H186" s="5">
        <f>IF(ISNUMBER(G186),G186-TODAY(),"")</f>
        <v/>
      </c>
      <c r="I186" s="6">
        <f>IF(ISNUMBER(G186),IF(G186&lt;TODAY(),"期限超過",IF(G186=TODAY(),"本日",IF(G186&lt;=TODAY()+7,"7日以内","予定"))),"")</f>
        <v/>
      </c>
      <c r="J186" s="28" t="n"/>
      <c r="K186" s="28" t="n"/>
      <c r="L186" s="30" t="n"/>
      <c r="M186" s="27" t="n"/>
    </row>
    <row r="187" hidden="1" ht="22" customHeight="1">
      <c r="A187" s="27" t="n"/>
      <c r="B187" s="27" t="n"/>
      <c r="C187" s="28" t="n"/>
      <c r="D187" s="27" t="n"/>
      <c r="E187" s="27" t="n"/>
      <c r="F187" s="29" t="n"/>
      <c r="G187" s="29" t="n"/>
      <c r="H187" s="8">
        <f>IF(ISNUMBER(G187),G187-TODAY(),"")</f>
        <v/>
      </c>
      <c r="I187" s="9">
        <f>IF(ISNUMBER(G187),IF(G187&lt;TODAY(),"期限超過",IF(G187=TODAY(),"本日",IF(G187&lt;=TODAY()+7,"7日以内","予定"))),"")</f>
        <v/>
      </c>
      <c r="J187" s="28" t="n"/>
      <c r="K187" s="28" t="n"/>
      <c r="L187" s="30" t="n"/>
      <c r="M187" s="27" t="n"/>
    </row>
    <row r="188" hidden="1" ht="22" customHeight="1">
      <c r="A188" s="27" t="n"/>
      <c r="B188" s="27" t="n"/>
      <c r="C188" s="28" t="n"/>
      <c r="D188" s="27" t="n"/>
      <c r="E188" s="27" t="n"/>
      <c r="F188" s="29" t="n"/>
      <c r="G188" s="29" t="n"/>
      <c r="H188" s="5">
        <f>IF(ISNUMBER(G188),G188-TODAY(),"")</f>
        <v/>
      </c>
      <c r="I188" s="6">
        <f>IF(ISNUMBER(G188),IF(G188&lt;TODAY(),"期限超過",IF(G188=TODAY(),"本日",IF(G188&lt;=TODAY()+7,"7日以内","予定"))),"")</f>
        <v/>
      </c>
      <c r="J188" s="28" t="n"/>
      <c r="K188" s="28" t="n"/>
      <c r="L188" s="30" t="n"/>
      <c r="M188" s="27" t="n"/>
    </row>
    <row r="189" hidden="1" ht="22" customHeight="1">
      <c r="A189" s="27" t="n"/>
      <c r="B189" s="27" t="n"/>
      <c r="C189" s="28" t="n"/>
      <c r="D189" s="27" t="n"/>
      <c r="E189" s="27" t="n"/>
      <c r="F189" s="29" t="n"/>
      <c r="G189" s="29" t="n"/>
      <c r="H189" s="8">
        <f>IF(ISNUMBER(G189),G189-TODAY(),"")</f>
        <v/>
      </c>
      <c r="I189" s="9">
        <f>IF(ISNUMBER(G189),IF(G189&lt;TODAY(),"期限超過",IF(G189=TODAY(),"本日",IF(G189&lt;=TODAY()+7,"7日以内","予定"))),"")</f>
        <v/>
      </c>
      <c r="J189" s="28" t="n"/>
      <c r="K189" s="28" t="n"/>
      <c r="L189" s="30" t="n"/>
      <c r="M189" s="27" t="n"/>
    </row>
    <row r="190" hidden="1" ht="22" customHeight="1">
      <c r="A190" s="27" t="n"/>
      <c r="B190" s="27" t="n"/>
      <c r="C190" s="28" t="n"/>
      <c r="D190" s="27" t="n"/>
      <c r="E190" s="27" t="n"/>
      <c r="F190" s="29" t="n"/>
      <c r="G190" s="29" t="n"/>
      <c r="H190" s="5">
        <f>IF(ISNUMBER(G190),G190-TODAY(),"")</f>
        <v/>
      </c>
      <c r="I190" s="6">
        <f>IF(ISNUMBER(G190),IF(G190&lt;TODAY(),"期限超過",IF(G190=TODAY(),"本日",IF(G190&lt;=TODAY()+7,"7日以内","予定"))),"")</f>
        <v/>
      </c>
      <c r="J190" s="28" t="n"/>
      <c r="K190" s="28" t="n"/>
      <c r="L190" s="30" t="n"/>
      <c r="M190" s="27" t="n"/>
    </row>
    <row r="191" hidden="1" ht="22" customHeight="1">
      <c r="A191" s="27" t="n"/>
      <c r="B191" s="27" t="n"/>
      <c r="C191" s="28" t="n"/>
      <c r="D191" s="27" t="n"/>
      <c r="E191" s="27" t="n"/>
      <c r="F191" s="29" t="n"/>
      <c r="G191" s="29" t="n"/>
      <c r="H191" s="8">
        <f>IF(ISNUMBER(G191),G191-TODAY(),"")</f>
        <v/>
      </c>
      <c r="I191" s="9">
        <f>IF(ISNUMBER(G191),IF(G191&lt;TODAY(),"期限超過",IF(G191=TODAY(),"本日",IF(G191&lt;=TODAY()+7,"7日以内","予定"))),"")</f>
        <v/>
      </c>
      <c r="J191" s="28" t="n"/>
      <c r="K191" s="28" t="n"/>
      <c r="L191" s="30" t="n"/>
      <c r="M191" s="27" t="n"/>
    </row>
    <row r="192" hidden="1" ht="22" customHeight="1">
      <c r="A192" s="27" t="n"/>
      <c r="B192" s="27" t="n"/>
      <c r="C192" s="28" t="n"/>
      <c r="D192" s="27" t="n"/>
      <c r="E192" s="27" t="n"/>
      <c r="F192" s="29" t="n"/>
      <c r="G192" s="29" t="n"/>
      <c r="H192" s="5">
        <f>IF(ISNUMBER(G192),G192-TODAY(),"")</f>
        <v/>
      </c>
      <c r="I192" s="6">
        <f>IF(ISNUMBER(G192),IF(G192&lt;TODAY(),"期限超過",IF(G192=TODAY(),"本日",IF(G192&lt;=TODAY()+7,"7日以内","予定"))),"")</f>
        <v/>
      </c>
      <c r="J192" s="28" t="n"/>
      <c r="K192" s="28" t="n"/>
      <c r="L192" s="30" t="n"/>
      <c r="M192" s="27" t="n"/>
    </row>
    <row r="193" hidden="1" ht="22" customHeight="1">
      <c r="A193" s="27" t="n"/>
      <c r="B193" s="27" t="n"/>
      <c r="C193" s="28" t="n"/>
      <c r="D193" s="27" t="n"/>
      <c r="E193" s="27" t="n"/>
      <c r="F193" s="29" t="n"/>
      <c r="G193" s="29" t="n"/>
      <c r="H193" s="8">
        <f>IF(ISNUMBER(G193),G193-TODAY(),"")</f>
        <v/>
      </c>
      <c r="I193" s="9">
        <f>IF(ISNUMBER(G193),IF(G193&lt;TODAY(),"期限超過",IF(G193=TODAY(),"本日",IF(G193&lt;=TODAY()+7,"7日以内","予定"))),"")</f>
        <v/>
      </c>
      <c r="J193" s="28" t="n"/>
      <c r="K193" s="28" t="n"/>
      <c r="L193" s="30" t="n"/>
      <c r="M193" s="27" t="n"/>
    </row>
    <row r="194" hidden="1" ht="22" customHeight="1">
      <c r="A194" s="27" t="n"/>
      <c r="B194" s="27" t="n"/>
      <c r="C194" s="28" t="n"/>
      <c r="D194" s="27" t="n"/>
      <c r="E194" s="27" t="n"/>
      <c r="F194" s="29" t="n"/>
      <c r="G194" s="29" t="n"/>
      <c r="H194" s="5">
        <f>IF(ISNUMBER(G194),G194-TODAY(),"")</f>
        <v/>
      </c>
      <c r="I194" s="6">
        <f>IF(ISNUMBER(G194),IF(G194&lt;TODAY(),"期限超過",IF(G194=TODAY(),"本日",IF(G194&lt;=TODAY()+7,"7日以内","予定"))),"")</f>
        <v/>
      </c>
      <c r="J194" s="28" t="n"/>
      <c r="K194" s="28" t="n"/>
      <c r="L194" s="30" t="n"/>
      <c r="M194" s="27" t="n"/>
    </row>
    <row r="195" hidden="1" ht="22" customHeight="1">
      <c r="A195" s="27" t="n"/>
      <c r="B195" s="27" t="n"/>
      <c r="C195" s="28" t="n"/>
      <c r="D195" s="27" t="n"/>
      <c r="E195" s="27" t="n"/>
      <c r="F195" s="29" t="n"/>
      <c r="G195" s="29" t="n"/>
      <c r="H195" s="8">
        <f>IF(ISNUMBER(G195),G195-TODAY(),"")</f>
        <v/>
      </c>
      <c r="I195" s="9">
        <f>IF(ISNUMBER(G195),IF(G195&lt;TODAY(),"期限超過",IF(G195=TODAY(),"本日",IF(G195&lt;=TODAY()+7,"7日以内","予定"))),"")</f>
        <v/>
      </c>
      <c r="J195" s="28" t="n"/>
      <c r="K195" s="28" t="n"/>
      <c r="L195" s="30" t="n"/>
      <c r="M195" s="27" t="n"/>
    </row>
    <row r="196" hidden="1" ht="22" customHeight="1">
      <c r="A196" s="27" t="n"/>
      <c r="B196" s="27" t="n"/>
      <c r="C196" s="28" t="n"/>
      <c r="D196" s="27" t="n"/>
      <c r="E196" s="27" t="n"/>
      <c r="F196" s="29" t="n"/>
      <c r="G196" s="29" t="n"/>
      <c r="H196" s="5">
        <f>IF(ISNUMBER(G196),G196-TODAY(),"")</f>
        <v/>
      </c>
      <c r="I196" s="6">
        <f>IF(ISNUMBER(G196),IF(G196&lt;TODAY(),"期限超過",IF(G196=TODAY(),"本日",IF(G196&lt;=TODAY()+7,"7日以内","予定"))),"")</f>
        <v/>
      </c>
      <c r="J196" s="28" t="n"/>
      <c r="K196" s="28" t="n"/>
      <c r="L196" s="30" t="n"/>
      <c r="M196" s="27" t="n"/>
    </row>
    <row r="197" hidden="1" ht="22" customHeight="1">
      <c r="A197" s="27" t="n"/>
      <c r="B197" s="27" t="n"/>
      <c r="C197" s="28" t="n"/>
      <c r="D197" s="27" t="n"/>
      <c r="E197" s="27" t="n"/>
      <c r="F197" s="29" t="n"/>
      <c r="G197" s="29" t="n"/>
      <c r="H197" s="8">
        <f>IF(ISNUMBER(G197),G197-TODAY(),"")</f>
        <v/>
      </c>
      <c r="I197" s="9">
        <f>IF(ISNUMBER(G197),IF(G197&lt;TODAY(),"期限超過",IF(G197=TODAY(),"本日",IF(G197&lt;=TODAY()+7,"7日以内","予定"))),"")</f>
        <v/>
      </c>
      <c r="J197" s="28" t="n"/>
      <c r="K197" s="28" t="n"/>
      <c r="L197" s="30" t="n"/>
      <c r="M197" s="27" t="n"/>
    </row>
    <row r="198" hidden="1" ht="22" customHeight="1">
      <c r="A198" s="27" t="n"/>
      <c r="B198" s="27" t="n"/>
      <c r="C198" s="28" t="n"/>
      <c r="D198" s="27" t="n"/>
      <c r="E198" s="27" t="n"/>
      <c r="F198" s="29" t="n"/>
      <c r="G198" s="29" t="n"/>
      <c r="H198" s="5">
        <f>IF(ISNUMBER(G198),G198-TODAY(),"")</f>
        <v/>
      </c>
      <c r="I198" s="6">
        <f>IF(ISNUMBER(G198),IF(G198&lt;TODAY(),"期限超過",IF(G198=TODAY(),"本日",IF(G198&lt;=TODAY()+7,"7日以内","予定"))),"")</f>
        <v/>
      </c>
      <c r="J198" s="28" t="n"/>
      <c r="K198" s="28" t="n"/>
      <c r="L198" s="30" t="n"/>
      <c r="M198" s="27" t="n"/>
    </row>
    <row r="199" hidden="1" ht="22" customHeight="1">
      <c r="A199" s="27" t="n"/>
      <c r="B199" s="27" t="n"/>
      <c r="C199" s="28" t="n"/>
      <c r="D199" s="27" t="n"/>
      <c r="E199" s="27" t="n"/>
      <c r="F199" s="29" t="n"/>
      <c r="G199" s="29" t="n"/>
      <c r="H199" s="8">
        <f>IF(ISNUMBER(G199),G199-TODAY(),"")</f>
        <v/>
      </c>
      <c r="I199" s="9">
        <f>IF(ISNUMBER(G199),IF(G199&lt;TODAY(),"期限超過",IF(G199=TODAY(),"本日",IF(G199&lt;=TODAY()+7,"7日以内","予定"))),"")</f>
        <v/>
      </c>
      <c r="J199" s="28" t="n"/>
      <c r="K199" s="28" t="n"/>
      <c r="L199" s="30" t="n"/>
      <c r="M199" s="27" t="n"/>
    </row>
    <row r="200" hidden="1" ht="22" customHeight="1">
      <c r="A200" s="27" t="n"/>
      <c r="B200" s="27" t="n"/>
      <c r="C200" s="28" t="n"/>
      <c r="D200" s="27" t="n"/>
      <c r="E200" s="27" t="n"/>
      <c r="F200" s="29" t="n"/>
      <c r="G200" s="29" t="n"/>
      <c r="H200" s="5">
        <f>IF(ISNUMBER(G200),G200-TODAY(),"")</f>
        <v/>
      </c>
      <c r="I200" s="6">
        <f>IF(ISNUMBER(G200),IF(G200&lt;TODAY(),"期限超過",IF(G200=TODAY(),"本日",IF(G200&lt;=TODAY()+7,"7日以内","予定"))),"")</f>
        <v/>
      </c>
      <c r="J200" s="28" t="n"/>
      <c r="K200" s="28" t="n"/>
      <c r="L200" s="30" t="n"/>
      <c r="M200" s="27" t="n"/>
    </row>
    <row r="201" hidden="1" ht="22" customHeight="1">
      <c r="A201" s="27" t="n"/>
      <c r="B201" s="27" t="n"/>
      <c r="C201" s="28" t="n"/>
      <c r="D201" s="27" t="n"/>
      <c r="E201" s="27" t="n"/>
      <c r="F201" s="29" t="n"/>
      <c r="G201" s="29" t="n"/>
      <c r="H201" s="8">
        <f>IF(ISNUMBER(G201),G201-TODAY(),"")</f>
        <v/>
      </c>
      <c r="I201" s="9">
        <f>IF(ISNUMBER(G201),IF(G201&lt;TODAY(),"期限超過",IF(G201=TODAY(),"本日",IF(G201&lt;=TODAY()+7,"7日以内","予定"))),"")</f>
        <v/>
      </c>
      <c r="J201" s="28" t="n"/>
      <c r="K201" s="28" t="n"/>
      <c r="L201" s="30" t="n"/>
      <c r="M201" s="27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autoFilter ref="A1:M201"/>
  <conditionalFormatting sqref="L2:L201">
    <cfRule type="cellIs" priority="1" operator="lessThan" dxfId="0">
      <formula>0</formula>
    </cfRule>
    <cfRule type="cellIs" priority="2" operator="lessThan" dxfId="0">
      <formula>0</formula>
    </cfRule>
  </conditionalFormatting>
  <dataValidations count="13">
    <dataValidation sqref="C2:C201" showDropDown="0" showInputMessage="0" showErrorMessage="0" allowBlank="1" type="list">
      <formula1>"新規,既存,紹介,休眠"</formula1>
    </dataValidation>
    <dataValidation sqref="J2:J201" showDropDown="0" showInputMessage="0" showErrorMessage="0" allowBlank="1" type="list">
      <formula1>"高,中,低"</formula1>
    </dataValidation>
    <dataValidation sqref="K2:K201" showDropDown="0" showInputMessage="0" showErrorMessage="0" allowBlank="1" type="list">
      <formula1>"未着手,対応中,完了,保留"</formula1>
    </dataValidation>
    <dataValidation sqref="C2:C201" showDropDown="0" showInputMessage="1" showErrorMessage="0" allowBlank="1" promptTitle="分類" prompt="右の▼から選びます。一覧は「集計」シートで増やせます"/>
    <dataValidation sqref="D2:D201" showDropDown="0" showInputMessage="1" showErrorMessage="0" allowBlank="1" promptTitle="内容" prompt="あとで見て分かるように短く書きます"/>
    <dataValidation sqref="J2:J201" showDropDown="0" showInputMessage="1" showErrorMessage="0" allowBlank="1" promptTitle="内容" prompt="あとで見て分かるように短く書きます"/>
    <dataValidation sqref="L2:L201" showDropDown="0" showInputMessage="1" showErrorMessage="0" allowBlank="1" promptTitle="金額" prompt="数字だけを入力します。カンマは自動で付きます"/>
    <dataValidation sqref="M2:M201" showDropDown="0" showInputMessage="1" showErrorMessage="0" allowBlank="1" promptTitle="内容" prompt="あとで見て分かるように短く書きます"/>
    <dataValidation sqref="C2:C201" showDropDown="0" showInputMessage="1" showErrorMessage="0" allowBlank="1" promptTitle="分類" prompt="右の▼から選びます。一覧は「集計」シートで増やせます"/>
    <dataValidation sqref="D2:D201" showDropDown="0" showInputMessage="1" showErrorMessage="0" allowBlank="1" promptTitle="内容" prompt="あとで見て分かるように短く書きます"/>
    <dataValidation sqref="J2:J201" showDropDown="0" showInputMessage="1" showErrorMessage="0" allowBlank="1" promptTitle="内容" prompt="あとで見て分かるように短く書きます"/>
    <dataValidation sqref="L2:L201" showDropDown="0" showInputMessage="1" showErrorMessage="0" allowBlank="1" promptTitle="金額" prompt="数字だけを入力します。カンマは自動で付きます"/>
    <dataValidation sqref="M2:M201" showDropDown="0" showInputMessage="1" showErrorMessage="0" allowBlank="1" promptTitle="内容" prompt="あとで見て分かるように短く書きます"/>
  </dataValidations>
  <printOptions horizontalCentered="1"/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H32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14" customWidth="1" min="7" max="7"/>
    <col width="10" customWidth="1" min="8" max="8"/>
    <col width="3" customWidth="1" min="9" max="9"/>
  </cols>
  <sheetData>
    <row r="1" ht="34" customHeight="1">
      <c r="A1" s="10" t="inlineStr">
        <is>
          <t>顧客リスト</t>
        </is>
      </c>
    </row>
    <row r="2" ht="22" customHeight="1">
      <c r="A2" s="12" t="inlineStr">
        <is>
          <t>「入力する」シートの内容から自動で集計しています。数字は入力するだけで更新されます。</t>
        </is>
      </c>
      <c r="B2" s="11" t="n"/>
      <c r="C2" s="11" t="n"/>
      <c r="D2" s="11" t="n"/>
      <c r="E2" s="11" t="n"/>
      <c r="F2" s="11" t="n"/>
      <c r="G2" s="11" t="n"/>
      <c r="H2" s="11" t="n"/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</row>
    <row r="4" ht="26" customHeight="1">
      <c r="A4" s="13" t="inlineStr">
        <is>
          <t>① 全体のようす</t>
        </is>
      </c>
      <c r="C4" s="11" t="n"/>
      <c r="D4" s="13" t="inlineStr">
        <is>
          <t>② 種別ごとの内訳</t>
        </is>
      </c>
    </row>
    <row r="5" ht="26" customHeight="1">
      <c r="A5" s="14" t="inlineStr">
        <is>
          <t>登録件数</t>
        </is>
      </c>
      <c r="B5" s="15">
        <f>COUNTA('入力する'!$A$2:$A$201)</f>
        <v/>
      </c>
      <c r="C5" s="11" t="n"/>
      <c r="D5" s="1" t="inlineStr">
        <is>
          <t>種別</t>
        </is>
      </c>
      <c r="E5" s="1" t="inlineStr">
        <is>
          <t>件数</t>
        </is>
      </c>
      <c r="F5" s="1" t="inlineStr">
        <is>
          <t>構成比</t>
        </is>
      </c>
      <c r="G5" s="1" t="inlineStr">
        <is>
          <t>想定金額</t>
        </is>
      </c>
      <c r="H5" s="1" t="inlineStr">
        <is>
          <t>金額順位</t>
        </is>
      </c>
    </row>
    <row r="6" ht="22" customHeight="1">
      <c r="A6" s="14" t="inlineStr">
        <is>
          <t>期限を過ぎている件数</t>
        </is>
      </c>
      <c r="B6" s="15">
        <f>COUNTIF('入力する'!$I$2:$I$201,"期限超過")</f>
        <v/>
      </c>
      <c r="C6" s="11" t="n"/>
      <c r="D6" s="16" t="inlineStr">
        <is>
          <t>新規</t>
        </is>
      </c>
      <c r="E6" s="17">
        <f>COUNTIF('入力する'!$C$2:$C$201,$D6)</f>
        <v/>
      </c>
      <c r="F6" s="18">
        <f>IF($B$5=0,"",E6/$B$5)</f>
        <v/>
      </c>
      <c r="G6" s="19">
        <f>SUMIF('入力する'!$C$2:$C$201,$D6,'入力する'!$L$2:$L$201)</f>
        <v/>
      </c>
      <c r="H6" s="20">
        <f>IF(G6=0,"",RANK(G6,$G$6:$G$9))</f>
        <v/>
      </c>
    </row>
    <row r="7" ht="22" customHeight="1">
      <c r="A7" s="14" t="inlineStr">
        <is>
          <t>今日が連絡日</t>
        </is>
      </c>
      <c r="B7" s="15">
        <f>COUNTIF('入力する'!$I$2:$I$201,"本日")</f>
        <v/>
      </c>
      <c r="C7" s="11" t="n"/>
      <c r="D7" s="16" t="inlineStr">
        <is>
          <t>既存</t>
        </is>
      </c>
      <c r="E7" s="17">
        <f>COUNTIF('入力する'!$C$2:$C$201,$D7)</f>
        <v/>
      </c>
      <c r="F7" s="18">
        <f>IF($B$5=0,"",E7/$B$5)</f>
        <v/>
      </c>
      <c r="G7" s="19">
        <f>SUMIF('入力する'!$C$2:$C$201,$D7,'入力する'!$L$2:$L$201)</f>
        <v/>
      </c>
      <c r="H7" s="20">
        <f>IF(G7=0,"",RANK(G7,$G$6:$G$9))</f>
        <v/>
      </c>
    </row>
    <row r="8" ht="22" customHeight="1">
      <c r="A8" s="14" t="inlineStr">
        <is>
          <t>7日以内に連絡</t>
        </is>
      </c>
      <c r="B8" s="15">
        <f>COUNTIF('入力する'!$I$2:$I$201,"7日以内")</f>
        <v/>
      </c>
      <c r="C8" s="11" t="n"/>
      <c r="D8" s="16" t="inlineStr">
        <is>
          <t>紹介</t>
        </is>
      </c>
      <c r="E8" s="17">
        <f>COUNTIF('入力する'!$C$2:$C$201,$D8)</f>
        <v/>
      </c>
      <c r="F8" s="18">
        <f>IF($B$5=0,"",E8/$B$5)</f>
        <v/>
      </c>
      <c r="G8" s="19">
        <f>SUMIF('入力する'!$C$2:$C$201,$D8,'入力する'!$L$2:$L$201)</f>
        <v/>
      </c>
      <c r="H8" s="20">
        <f>IF(G8=0,"",RANK(G8,$G$6:$G$9))</f>
        <v/>
      </c>
    </row>
    <row r="9" ht="22" customHeight="1">
      <c r="A9" s="14" t="inlineStr">
        <is>
          <t>要対応（未着手・対応中）</t>
        </is>
      </c>
      <c r="B9" s="15">
        <f>COUNTIF('入力する'!$K$2:$K$201,"未着手")+COUNTIF('入力する'!$K$2:$K$201,"対応中")</f>
        <v/>
      </c>
      <c r="C9" s="11" t="n"/>
      <c r="D9" s="16" t="inlineStr">
        <is>
          <t>休眠</t>
        </is>
      </c>
      <c r="E9" s="17">
        <f>COUNTIF('入力する'!$C$2:$C$201,$D9)</f>
        <v/>
      </c>
      <c r="F9" s="18">
        <f>IF($B$5=0,"",E9/$B$5)</f>
        <v/>
      </c>
      <c r="G9" s="19">
        <f>SUMIF('入力する'!$C$2:$C$201,$D9,'入力する'!$L$2:$L$201)</f>
        <v/>
      </c>
      <c r="H9" s="20">
        <f>IF(G9=0,"",RANK(G9,$G$6:$G$9))</f>
        <v/>
      </c>
    </row>
    <row r="10" ht="22" customHeight="1">
      <c r="A10" s="14" t="inlineStr">
        <is>
          <t>想定金額の合計</t>
        </is>
      </c>
      <c r="B10" s="21">
        <f>SUM('入力する'!$L$2:$L$201)</f>
        <v/>
      </c>
      <c r="C10" s="11" t="n"/>
      <c r="D10" s="11" t="n"/>
      <c r="E10" s="11" t="n"/>
      <c r="F10" s="11" t="n"/>
      <c r="G10" s="11" t="n"/>
      <c r="H10" s="11" t="n"/>
    </row>
    <row r="11" ht="22" customHeight="1">
      <c r="A11" s="14" t="inlineStr">
        <is>
          <t>完了の割合</t>
        </is>
      </c>
      <c r="B11" s="22">
        <f>IF($B$5=0,"",COUNTIF('入力する'!$K$2:$K$201,"完了")/$B$5)</f>
        <v/>
      </c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 ht="26" customHeight="1">
      <c r="A13" s="13" t="inlineStr">
        <is>
          <t>③ 対応状況の内訳</t>
        </is>
      </c>
      <c r="D13" s="11" t="n"/>
      <c r="E13" s="13" t="inlineStr">
        <is>
          <t>④ 優先度ごとの件数</t>
        </is>
      </c>
      <c r="H13" s="11" t="n"/>
    </row>
    <row r="14" ht="26" customHeight="1">
      <c r="A14" s="1" t="inlineStr">
        <is>
          <t>対応状況</t>
        </is>
      </c>
      <c r="B14" s="1" t="inlineStr">
        <is>
          <t>件数</t>
        </is>
      </c>
      <c r="C14" s="1" t="inlineStr">
        <is>
          <t>構成比</t>
        </is>
      </c>
      <c r="D14" s="11" t="n"/>
      <c r="E14" s="1" t="inlineStr">
        <is>
          <t>優先度</t>
        </is>
      </c>
      <c r="F14" s="1" t="inlineStr">
        <is>
          <t>件数</t>
        </is>
      </c>
      <c r="G14" s="1" t="inlineStr">
        <is>
          <t>構成比</t>
        </is>
      </c>
      <c r="H14" s="11" t="n"/>
    </row>
    <row r="15" ht="22" customHeight="1">
      <c r="A15" s="16" t="inlineStr">
        <is>
          <t>未着手</t>
        </is>
      </c>
      <c r="B15" s="17">
        <f>COUNTIF('入力する'!$K$2:$K$201,$A15)</f>
        <v/>
      </c>
      <c r="C15" s="18">
        <f>IF($B$5=0,"",B15/$B$5)</f>
        <v/>
      </c>
      <c r="D15" s="11" t="n"/>
      <c r="E15" s="16" t="inlineStr">
        <is>
          <t>高</t>
        </is>
      </c>
      <c r="F15" s="17">
        <f>COUNTIF('入力する'!$J$2:$J$201,$E15)</f>
        <v/>
      </c>
      <c r="G15" s="18">
        <f>IF($B$5=0,"",F15/$B$5)</f>
        <v/>
      </c>
      <c r="H15" s="11" t="n"/>
    </row>
    <row r="16" ht="22" customHeight="1">
      <c r="A16" s="16" t="inlineStr">
        <is>
          <t>対応中</t>
        </is>
      </c>
      <c r="B16" s="17">
        <f>COUNTIF('入力する'!$K$2:$K$201,$A16)</f>
        <v/>
      </c>
      <c r="C16" s="18">
        <f>IF($B$5=0,"",B16/$B$5)</f>
        <v/>
      </c>
      <c r="D16" s="11" t="n"/>
      <c r="E16" s="16" t="inlineStr">
        <is>
          <t>中</t>
        </is>
      </c>
      <c r="F16" s="17">
        <f>COUNTIF('入力する'!$J$2:$J$201,$E16)</f>
        <v/>
      </c>
      <c r="G16" s="18">
        <f>IF($B$5=0,"",F16/$B$5)</f>
        <v/>
      </c>
      <c r="H16" s="11" t="n"/>
    </row>
    <row r="17" ht="22" customHeight="1">
      <c r="A17" s="16" t="inlineStr">
        <is>
          <t>完了</t>
        </is>
      </c>
      <c r="B17" s="17">
        <f>COUNTIF('入力する'!$K$2:$K$201,$A17)</f>
        <v/>
      </c>
      <c r="C17" s="18">
        <f>IF($B$5=0,"",B17/$B$5)</f>
        <v/>
      </c>
      <c r="D17" s="11" t="n"/>
      <c r="E17" s="16" t="inlineStr">
        <is>
          <t>低</t>
        </is>
      </c>
      <c r="F17" s="17">
        <f>COUNTIF('入力する'!$J$2:$J$201,$E17)</f>
        <v/>
      </c>
      <c r="G17" s="18">
        <f>IF($B$5=0,"",F17/$B$5)</f>
        <v/>
      </c>
      <c r="H17" s="11" t="n"/>
    </row>
    <row r="18" ht="22" customHeight="1">
      <c r="A18" s="16" t="inlineStr">
        <is>
          <t>保留</t>
        </is>
      </c>
      <c r="B18" s="17">
        <f>COUNTIF('入力する'!$K$2:$K$201,$A18)</f>
        <v/>
      </c>
      <c r="C18" s="18">
        <f>IF($B$5=0,"",B18/$B$5)</f>
        <v/>
      </c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 ht="26" customHeight="1">
      <c r="A20" s="13" t="inlineStr">
        <is>
          <t>⑤ 次回連絡日の月ごとの件数（今月から6か月）</t>
        </is>
      </c>
      <c r="D20" s="11" t="n"/>
      <c r="E20" s="11" t="n"/>
      <c r="F20" s="11" t="n"/>
      <c r="G20" s="11" t="n"/>
      <c r="H20" s="11" t="n"/>
    </row>
    <row r="21" ht="26" customHeight="1">
      <c r="A21" s="1" t="inlineStr">
        <is>
          <t>月</t>
        </is>
      </c>
      <c r="B21" s="1" t="inlineStr">
        <is>
          <t>連絡予定の件数</t>
        </is>
      </c>
      <c r="C21" s="1" t="inlineStr">
        <is>
          <t>想定金額</t>
        </is>
      </c>
      <c r="D21" s="11" t="n"/>
      <c r="E21" s="11" t="n"/>
      <c r="F21" s="11" t="n"/>
      <c r="G21" s="11" t="n"/>
      <c r="H21" s="11" t="n"/>
    </row>
    <row r="22" ht="22" customHeight="1">
      <c r="A22" s="23">
        <f>DATE(YEAR(TODAY()),MONTH(TODAY()),1)</f>
        <v/>
      </c>
      <c r="B22" s="17">
        <f>COUNTIFS('入力する'!$G$2:$G$201,"&gt;="&amp;$A22,'入力する'!$G$2:$G$201,"&lt;"&amp;DATE(YEAR($A22),MONTH($A22)+1,1))</f>
        <v/>
      </c>
      <c r="C22" s="19">
        <f>SUMIFS('入力する'!$L$2:$L$201,'入力する'!$G$2:$G$201,"&gt;="&amp;$A22,'入力する'!$G$2:$G$201,"&lt;"&amp;DATE(YEAR($A22),MONTH($A22)+1,1))</f>
        <v/>
      </c>
      <c r="D22" s="11" t="n"/>
      <c r="E22" s="11" t="n"/>
      <c r="F22" s="11" t="n"/>
      <c r="G22" s="11" t="n"/>
      <c r="H22" s="11" t="n"/>
    </row>
    <row r="23" ht="22" customHeight="1">
      <c r="A23" s="23">
        <f>DATE(YEAR(A22),MONTH(A22)+1,1)</f>
        <v/>
      </c>
      <c r="B23" s="17">
        <f>COUNTIFS('入力する'!$G$2:$G$201,"&gt;="&amp;$A23,'入力する'!$G$2:$G$201,"&lt;"&amp;DATE(YEAR($A23),MONTH($A23)+1,1))</f>
        <v/>
      </c>
      <c r="C23" s="19">
        <f>SUMIFS('入力する'!$L$2:$L$201,'入力する'!$G$2:$G$201,"&gt;="&amp;$A23,'入力する'!$G$2:$G$201,"&lt;"&amp;DATE(YEAR($A23),MONTH($A23)+1,1))</f>
        <v/>
      </c>
      <c r="D23" s="11" t="n"/>
      <c r="E23" s="11" t="n"/>
      <c r="F23" s="11" t="n"/>
      <c r="G23" s="11" t="n"/>
      <c r="H23" s="11" t="n"/>
    </row>
    <row r="24" ht="22" customHeight="1">
      <c r="A24" s="23">
        <f>DATE(YEAR(A23),MONTH(A23)+1,1)</f>
        <v/>
      </c>
      <c r="B24" s="17">
        <f>COUNTIFS('入力する'!$G$2:$G$201,"&gt;="&amp;$A24,'入力する'!$G$2:$G$201,"&lt;"&amp;DATE(YEAR($A24),MONTH($A24)+1,1))</f>
        <v/>
      </c>
      <c r="C24" s="19">
        <f>SUMIFS('入力する'!$L$2:$L$201,'入力する'!$G$2:$G$201,"&gt;="&amp;$A24,'入力する'!$G$2:$G$201,"&lt;"&amp;DATE(YEAR($A24),MONTH($A24)+1,1))</f>
        <v/>
      </c>
      <c r="D24" s="11" t="n"/>
      <c r="E24" s="11" t="n"/>
      <c r="F24" s="11" t="n"/>
      <c r="G24" s="11" t="n"/>
      <c r="H24" s="11" t="n"/>
    </row>
    <row r="25" ht="22" customHeight="1">
      <c r="A25" s="23">
        <f>DATE(YEAR(A24),MONTH(A24)+1,1)</f>
        <v/>
      </c>
      <c r="B25" s="17">
        <f>COUNTIFS('入力する'!$G$2:$G$201,"&gt;="&amp;$A25,'入力する'!$G$2:$G$201,"&lt;"&amp;DATE(YEAR($A25),MONTH($A25)+1,1))</f>
        <v/>
      </c>
      <c r="C25" s="19">
        <f>SUMIFS('入力する'!$L$2:$L$201,'入力する'!$G$2:$G$201,"&gt;="&amp;$A25,'入力する'!$G$2:$G$201,"&lt;"&amp;DATE(YEAR($A25),MONTH($A25)+1,1))</f>
        <v/>
      </c>
      <c r="D25" s="11" t="n"/>
      <c r="E25" s="11" t="n"/>
      <c r="F25" s="11" t="n"/>
      <c r="G25" s="11" t="n"/>
      <c r="H25" s="11" t="n"/>
    </row>
    <row r="26" ht="22" customHeight="1">
      <c r="A26" s="23">
        <f>DATE(YEAR(A25),MONTH(A25)+1,1)</f>
        <v/>
      </c>
      <c r="B26" s="17">
        <f>COUNTIFS('入力する'!$G$2:$G$201,"&gt;="&amp;$A26,'入力する'!$G$2:$G$201,"&lt;"&amp;DATE(YEAR($A26),MONTH($A26)+1,1))</f>
        <v/>
      </c>
      <c r="C26" s="19">
        <f>SUMIFS('入力する'!$L$2:$L$201,'入力する'!$G$2:$G$201,"&gt;="&amp;$A26,'入力する'!$G$2:$G$201,"&lt;"&amp;DATE(YEAR($A26),MONTH($A26)+1,1))</f>
        <v/>
      </c>
      <c r="D26" s="11" t="n"/>
      <c r="E26" s="11" t="n"/>
      <c r="F26" s="11" t="n"/>
      <c r="G26" s="11" t="n"/>
      <c r="H26" s="11" t="n"/>
    </row>
    <row r="27" ht="22" customHeight="1">
      <c r="A27" s="23">
        <f>DATE(YEAR(A26),MONTH(A26)+1,1)</f>
        <v/>
      </c>
      <c r="B27" s="17">
        <f>COUNTIFS('入力する'!$G$2:$G$201,"&gt;="&amp;$A27,'入力する'!$G$2:$G$201,"&lt;"&amp;DATE(YEAR($A27),MONTH($A27)+1,1))</f>
        <v/>
      </c>
      <c r="C27" s="19">
        <f>SUMIFS('入力する'!$L$2:$L$201,'入力する'!$G$2:$G$201,"&gt;="&amp;$A27,'入力する'!$G$2:$G$201,"&lt;"&amp;DATE(YEAR($A27),MONTH($A27)+1,1))</f>
        <v/>
      </c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 ht="22" customHeight="1">
      <c r="A29" s="12" t="inlineStr">
        <is>
          <t>※ 「期限を過ぎている件数」が0のままなら、連絡もれはありません。</t>
        </is>
      </c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 ht="22" customHeight="1">
      <c r="A31" s="24" t="inlineStr">
        <is>
          <t>このテンプレートは自由に使ってかまいません。改変・再配布も可です。</t>
        </is>
      </c>
      <c r="B31" s="11" t="n"/>
      <c r="C31" s="11" t="n"/>
      <c r="D31" s="11" t="n"/>
      <c r="E31" s="11" t="n"/>
      <c r="F31" s="11" t="n"/>
      <c r="G31" s="11" t="n"/>
      <c r="H31" s="11" t="n"/>
    </row>
    <row r="32" ht="22" customHeight="1">
      <c r="A32" s="24" t="inlineStr">
        <is>
          <t>配布元: 副業ポートフォリオ https://satoru-log.jp</t>
        </is>
      </c>
      <c r="B32" s="11" t="n"/>
      <c r="C32" s="11" t="n"/>
      <c r="D32" s="11" t="n"/>
      <c r="E32" s="11" t="n"/>
      <c r="F32" s="11" t="n"/>
      <c r="G32" s="11" t="n"/>
      <c r="H32" s="11" t="n"/>
    </row>
  </sheetData>
  <sheetProtection selectLockedCells="1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4:B4"/>
    <mergeCell ref="A13:C13"/>
    <mergeCell ref="E13:G13"/>
    <mergeCell ref="A1:H1"/>
    <mergeCell ref="D4:H4"/>
    <mergeCell ref="A20:C20"/>
  </mergeCells>
  <printOptions horizontalCentered="1"/>
  <pageMargins left="0.75" right="0.75" top="1" bottom="1" header="0.5" footer="0.5"/>
  <pageSetup paperSize="9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A30"/>
  <sheetViews>
    <sheetView showGridLines="0"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25" t="inlineStr">
        <is>
          <t>顧客リスト — 使い方と注意</t>
        </is>
      </c>
    </row>
    <row r="2" ht="22" customHeight="1">
      <c r="A2" s="26" t="inlineStr">
        <is>
          <t>次回連絡日を入れて並べ替えるだけで、次に連絡すべき相手が一番上に来る一覧です。</t>
        </is>
      </c>
    </row>
    <row r="3" ht="22" customHeight="1">
      <c r="A3" s="26" t="inlineStr"/>
    </row>
    <row r="4" ht="26" customHeight="1">
      <c r="A4" s="13" t="inlineStr">
        <is>
          <t>使い方（3ステップ）</t>
        </is>
      </c>
    </row>
    <row r="5" ht="22" customHeight="1">
      <c r="A5" s="26" t="inlineStr">
        <is>
          <t>1. 「入力する」シートの2行目から、1行に1件ずつ顧客を入れます。</t>
        </is>
      </c>
    </row>
    <row r="6" ht="22" customHeight="1">
      <c r="A6" s="26" t="inlineStr">
        <is>
          <t xml:space="preserve">　 A列に顧客名、B列に会社・団体名、C列に種別（新規・既存・紹介・休眠）、D列に連絡先、E列に自分側の担当者を入れます。</t>
        </is>
      </c>
    </row>
    <row r="7" ht="22" customHeight="1">
      <c r="A7" s="26" t="inlineStr">
        <is>
          <t>2. F列に最後に連絡した日、G列に次に連絡する予定の日を「2026/9/1」の形で入れます。</t>
        </is>
      </c>
    </row>
    <row r="8" ht="22" customHeight="1">
      <c r="A8" s="26" t="inlineStr">
        <is>
          <t xml:space="preserve">　 J列で優先度（高・中・低）、K列で対応状況（未着手・対応中・完了・保留）を選び、L列に想定金額、M列にメモを入れます。</t>
        </is>
      </c>
    </row>
    <row r="9" ht="22" customHeight="1">
      <c r="A9" s="26" t="inlineStr">
        <is>
          <t>3. G列（次回連絡日）のどこかのセルを選び、[データ]→[昇順で並べ替え]を押します。日付が近い順に並びます。</t>
        </is>
      </c>
    </row>
    <row r="10" ht="22" customHeight="1">
      <c r="A10" s="26" t="inlineStr"/>
    </row>
    <row r="11" ht="26" customHeight="1">
      <c r="A11" s="13" t="inlineStr">
        <is>
          <t>自動で計算される場所</t>
        </is>
      </c>
    </row>
    <row r="12" ht="22" customHeight="1">
      <c r="A12" s="26" t="inlineStr">
        <is>
          <t>H列「残日数」… 次回連絡日まであと何日かを出します。マイナスなら過ぎています。</t>
        </is>
      </c>
    </row>
    <row r="13" ht="22" customHeight="1">
      <c r="A13" s="26" t="inlineStr">
        <is>
          <t>I列「状態」… 期限超過・本日・7日以内・予定の4つに自動で分かれます。</t>
        </is>
      </c>
    </row>
    <row r="14" ht="22" customHeight="1">
      <c r="A14" s="26" t="inlineStr">
        <is>
          <t>「集計を見る」シート … 件数・構成比・想定金額・月ごとの予定件数と、グラフ2つが自動で出ます。</t>
        </is>
      </c>
    </row>
    <row r="15" ht="22" customHeight="1">
      <c r="A15" s="26" t="inlineStr"/>
    </row>
    <row r="16" ht="26" customHeight="1">
      <c r="A16" s="13" t="inlineStr">
        <is>
          <t>もっと便利に使うコツ</t>
        </is>
      </c>
    </row>
    <row r="17" ht="22" customHeight="1">
      <c r="A17" s="26" t="inlineStr">
        <is>
          <t>・見出し行のフィルタで「状態＝期限超過」だけを表示すると、今すぐ連絡すべき相手だけが残ります。</t>
        </is>
      </c>
    </row>
    <row r="18" ht="22" customHeight="1">
      <c r="A18" s="26" t="inlineStr">
        <is>
          <t>・連絡が終わったら、F列を今日の日付に書きかえ、G列に次の予定日を入れておきます。これだけで回り続けます。</t>
        </is>
      </c>
    </row>
    <row r="19" ht="22" customHeight="1">
      <c r="A19" s="26" t="inlineStr">
        <is>
          <t>・休眠のお客さまも消さずに残し、G列に半年後の日付を入れておくと、忘れたころに思い出せます。</t>
        </is>
      </c>
    </row>
    <row r="20" ht="22" customHeight="1">
      <c r="A20" s="26" t="inlineStr"/>
    </row>
    <row r="21" ht="26" customHeight="1">
      <c r="A21" s="13" t="inlineStr">
        <is>
          <t>注意</t>
        </is>
      </c>
    </row>
    <row r="22" ht="22" customHeight="1">
      <c r="A22" s="26" t="inlineStr">
        <is>
          <t>・薄い黄色のセルが入力欄、薄い青のセル（H列・I列）は自動計算です。青いセルは書きかえないでください。</t>
        </is>
      </c>
    </row>
    <row r="23" ht="22" customHeight="1">
      <c r="A23" s="26" t="inlineStr">
        <is>
          <t>・日付は必ず日付として入力してください。文字として入れると残日数と状態が空欄になります。</t>
        </is>
      </c>
    </row>
    <row r="24" ht="22" customHeight="1">
      <c r="A24" s="26" t="inlineStr">
        <is>
          <t>・201行目より下に増やすときは、200行目をコピーして下の行に貼り付けてください。書式と数式が引きつがれます。</t>
        </is>
      </c>
    </row>
    <row r="25" ht="22" customHeight="1">
      <c r="A25" s="26" t="inlineStr">
        <is>
          <t>・「集計を見る」シートの数式は、入力する側の201行目までを見ています。行を増やしたら数式の範囲も広げてください。</t>
        </is>
      </c>
    </row>
    <row r="26" ht="22" customHeight="1">
      <c r="A26" s="26" t="inlineStr">
        <is>
          <t>・お客さまの個人情報を扱うファイルです。共有する相手と保存場所にはご注意ください。</t>
        </is>
      </c>
    </row>
    <row r="27" ht="22" customHeight="1">
      <c r="A27" s="26" t="inlineStr"/>
    </row>
    <row r="28" ht="26" customHeight="1">
      <c r="A28" s="13" t="inlineStr">
        <is>
          <t>このファイルについて</t>
        </is>
      </c>
    </row>
    <row r="29" ht="22" customHeight="1">
      <c r="A29" s="26" t="inlineStr">
        <is>
          <t>このテンプレートは自由に使ってかまいません。改変・再配布も可です。</t>
        </is>
      </c>
    </row>
    <row r="30" ht="22" customHeight="1">
      <c r="A30" s="26" t="inlineStr">
        <is>
          <t>配布元: 副業ポートフォリオ https://satoru-log.jp</t>
        </is>
      </c>
    </row>
  </sheetData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2026-09-01T08:14:51Z</dcterms:created>
  <dcterms:modified xmlns:dcterms="http://purl.org/dc/terms/" xmlns:xsi="http://www.w3.org/2001/XMLSchema-instance" xsi:type="dcterms:W3CDTF">2026-09-01T08:44:57Z</dcterms:modified>
</cp:coreProperties>
</file>