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'入力する'!$A$1:$K$201</definedName>
    <definedName name="_xlnm.Print_Titles" localSheetId="0">'入力する'!$1:$1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0.0%"/>
    <numFmt numFmtId="166" formatCode="yyyy/m"/>
  </numFmts>
  <fonts count="6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color rgb="00000000"/>
      <sz val="11"/>
    </font>
    <font>
      <name val="游ゴシック"/>
      <b val="1"/>
      <color rgb="00FFFFFF"/>
      <sz val="16"/>
    </font>
    <font>
      <name val="游ゴシック"/>
      <color rgb="00595959"/>
      <sz val="10"/>
    </font>
    <font>
      <name val="游ゴシック"/>
      <b val="1"/>
      <color rgb="00000000"/>
      <sz val="1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4EAF2"/>
      </patternFill>
    </fill>
    <fill>
      <patternFill patternType="solid">
        <fgColor rgb="00EDF1F7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4" fillId="0" borderId="0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3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/>
    </xf>
    <xf numFmtId="3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2" fillId="3" borderId="1" applyAlignment="1" applyProtection="1" pivotButton="0" quotePrefix="0" xfId="0">
      <alignment horizontal="right" vertical="center"/>
      <protection locked="0" hidden="0"/>
    </xf>
    <xf numFmtId="0" fontId="2" fillId="3" borderId="1" applyAlignment="1" applyProtection="1" pivotButton="0" quotePrefix="0" xfId="0">
      <alignment horizontal="left" vertical="center"/>
      <protection locked="0" hidden="0"/>
    </xf>
    <xf numFmtId="0" fontId="2" fillId="3" borderId="1" applyAlignment="1" applyProtection="1" pivotButton="0" quotePrefix="0" xfId="0">
      <alignment horizontal="center" vertical="center"/>
      <protection locked="0" hidden="0"/>
    </xf>
    <xf numFmtId="166" fontId="2" fillId="3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2">
    <dxf>
      <font>
        <name val="游ゴシック"/>
        <b val="1"/>
        <color rgb="00C00000"/>
        <sz val="11"/>
      </font>
      <fill>
        <patternFill patternType="solid">
          <fgColor rgb="00FCE4E4"/>
        </patternFill>
      </fill>
    </dxf>
    <dxf>
      <font>
        <name val="游ゴシック"/>
        <b val="1"/>
        <color rgb="00BF6000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状態別の件数</a:t>
            </a:r>
          </a:p>
        </rich>
      </tx>
    </title>
    <plotArea>
      <pieChart>
        <varyColors val="1"/>
        <ser>
          <idx val="0"/>
          <order val="0"/>
          <tx>
            <strRef>
              <f>'集計を見る'!B16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'集計を見る'!$A$17:$A$21</f>
            </numRef>
          </cat>
          <val>
            <numRef>
              <f>'集計を見る'!$B$17:$B$21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担当者ごとの未完了件数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'集計を見る'!C38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'集計を見る'!$A$39:$A$46</f>
            </numRef>
          </cat>
          <val>
            <numRef>
              <f>'集計を見る'!$C$39:$C$46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件数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432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K201"/>
  <sheetViews>
    <sheetView showGridLines="0" tabSelected="1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10" customWidth="1" min="4" max="4"/>
    <col width="14" customWidth="1" min="5" max="5"/>
    <col width="12" customWidth="1" min="6" max="6"/>
    <col width="12" customWidth="1" min="7" max="7"/>
    <col width="12" customWidth="1" min="8" max="8"/>
    <col width="10" customWidth="1" min="9" max="9"/>
    <col width="12" customWidth="1" min="10" max="10"/>
    <col width="30" customWidth="1" min="11" max="11"/>
  </cols>
  <sheetData>
    <row r="1" ht="26" customHeight="1">
      <c r="A1" s="1" t="inlineStr">
        <is>
          <t>起票日</t>
        </is>
      </c>
      <c r="B1" s="1" t="inlineStr">
        <is>
          <t>課題名</t>
        </is>
      </c>
      <c r="C1" s="1" t="inlineStr">
        <is>
          <t>分類</t>
        </is>
      </c>
      <c r="D1" s="1" t="inlineStr">
        <is>
          <t>優先度</t>
        </is>
      </c>
      <c r="E1" s="1" t="inlineStr">
        <is>
          <t>担当者</t>
        </is>
      </c>
      <c r="F1" s="1" t="inlineStr">
        <is>
          <t>期限</t>
        </is>
      </c>
      <c r="G1" s="1" t="inlineStr">
        <is>
          <t>状態</t>
        </is>
      </c>
      <c r="H1" s="1" t="inlineStr">
        <is>
          <t>完了日</t>
        </is>
      </c>
      <c r="I1" s="1" t="inlineStr">
        <is>
          <t>残日数</t>
        </is>
      </c>
      <c r="J1" s="1" t="inlineStr">
        <is>
          <t>期限判定</t>
        </is>
      </c>
      <c r="K1" s="1" t="inlineStr">
        <is>
          <t>メモ</t>
        </is>
      </c>
    </row>
    <row r="2" ht="22" customHeight="1">
      <c r="A2" s="25" t="n"/>
      <c r="B2" s="26" t="n"/>
      <c r="C2" s="27" t="n"/>
      <c r="D2" s="27" t="n"/>
      <c r="E2" s="26" t="n"/>
      <c r="F2" s="25" t="n"/>
      <c r="G2" s="27" t="n"/>
      <c r="H2" s="25" t="n"/>
      <c r="I2" s="5">
        <f>IF(OR($F2="",$G2="完了"),"",$F2-TODAY())</f>
        <v/>
      </c>
      <c r="J2" s="6">
        <f>IF($G2="完了","完了",IF($F2="","",IF($F2&lt;TODAY(),"期限切れ",IF($F2=TODAY(),"本日",IF($F2&lt;=TODAY()+3,"3日以内","余裕")))))</f>
        <v/>
      </c>
      <c r="K2" s="26" t="n"/>
    </row>
    <row r="3" ht="22" customHeight="1">
      <c r="A3" s="25" t="n"/>
      <c r="B3" s="26" t="n"/>
      <c r="C3" s="27" t="n"/>
      <c r="D3" s="27" t="n"/>
      <c r="E3" s="26" t="n"/>
      <c r="F3" s="25" t="n"/>
      <c r="G3" s="27" t="n"/>
      <c r="H3" s="25" t="n"/>
      <c r="I3" s="7">
        <f>IF(OR($F3="",$G3="完了"),"",$F3-TODAY())</f>
        <v/>
      </c>
      <c r="J3" s="8">
        <f>IF($G3="完了","完了",IF($F3="","",IF($F3&lt;TODAY(),"期限切れ",IF($F3=TODAY(),"本日",IF($F3&lt;=TODAY()+3,"3日以内","余裕")))))</f>
        <v/>
      </c>
      <c r="K3" s="26" t="n"/>
    </row>
    <row r="4" ht="22" customHeight="1">
      <c r="A4" s="25" t="n"/>
      <c r="B4" s="26" t="n"/>
      <c r="C4" s="27" t="n"/>
      <c r="D4" s="27" t="n"/>
      <c r="E4" s="26" t="n"/>
      <c r="F4" s="25" t="n"/>
      <c r="G4" s="27" t="n"/>
      <c r="H4" s="25" t="n"/>
      <c r="I4" s="5">
        <f>IF(OR($F4="",$G4="完了"),"",$F4-TODAY())</f>
        <v/>
      </c>
      <c r="J4" s="6">
        <f>IF($G4="完了","完了",IF($F4="","",IF($F4&lt;TODAY(),"期限切れ",IF($F4=TODAY(),"本日",IF($F4&lt;=TODAY()+3,"3日以内","余裕")))))</f>
        <v/>
      </c>
      <c r="K4" s="26" t="n"/>
    </row>
    <row r="5" ht="22" customHeight="1">
      <c r="A5" s="25" t="n"/>
      <c r="B5" s="26" t="n"/>
      <c r="C5" s="27" t="n"/>
      <c r="D5" s="27" t="n"/>
      <c r="E5" s="26" t="n"/>
      <c r="F5" s="25" t="n"/>
      <c r="G5" s="27" t="n"/>
      <c r="H5" s="25" t="n"/>
      <c r="I5" s="7">
        <f>IF(OR($F5="",$G5="完了"),"",$F5-TODAY())</f>
        <v/>
      </c>
      <c r="J5" s="8">
        <f>IF($G5="完了","完了",IF($F5="","",IF($F5&lt;TODAY(),"期限切れ",IF($F5=TODAY(),"本日",IF($F5&lt;=TODAY()+3,"3日以内","余裕")))))</f>
        <v/>
      </c>
      <c r="K5" s="26" t="n"/>
    </row>
    <row r="6" ht="22" customHeight="1">
      <c r="A6" s="25" t="n"/>
      <c r="B6" s="26" t="n"/>
      <c r="C6" s="27" t="n"/>
      <c r="D6" s="27" t="n"/>
      <c r="E6" s="26" t="n"/>
      <c r="F6" s="25" t="n"/>
      <c r="G6" s="27" t="n"/>
      <c r="H6" s="25" t="n"/>
      <c r="I6" s="5">
        <f>IF(OR($F6="",$G6="完了"),"",$F6-TODAY())</f>
        <v/>
      </c>
      <c r="J6" s="6">
        <f>IF($G6="完了","完了",IF($F6="","",IF($F6&lt;TODAY(),"期限切れ",IF($F6=TODAY(),"本日",IF($F6&lt;=TODAY()+3,"3日以内","余裕")))))</f>
        <v/>
      </c>
      <c r="K6" s="26" t="n"/>
    </row>
    <row r="7" ht="22" customHeight="1">
      <c r="A7" s="25" t="n"/>
      <c r="B7" s="26" t="n"/>
      <c r="C7" s="27" t="n"/>
      <c r="D7" s="27" t="n"/>
      <c r="E7" s="26" t="n"/>
      <c r="F7" s="25" t="n"/>
      <c r="G7" s="27" t="n"/>
      <c r="H7" s="25" t="n"/>
      <c r="I7" s="7">
        <f>IF(OR($F7="",$G7="完了"),"",$F7-TODAY())</f>
        <v/>
      </c>
      <c r="J7" s="8">
        <f>IF($G7="完了","完了",IF($F7="","",IF($F7&lt;TODAY(),"期限切れ",IF($F7=TODAY(),"本日",IF($F7&lt;=TODAY()+3,"3日以内","余裕")))))</f>
        <v/>
      </c>
      <c r="K7" s="26" t="n"/>
    </row>
    <row r="8" ht="22" customHeight="1">
      <c r="A8" s="25" t="n"/>
      <c r="B8" s="26" t="n"/>
      <c r="C8" s="27" t="n"/>
      <c r="D8" s="27" t="n"/>
      <c r="E8" s="26" t="n"/>
      <c r="F8" s="25" t="n"/>
      <c r="G8" s="27" t="n"/>
      <c r="H8" s="25" t="n"/>
      <c r="I8" s="5">
        <f>IF(OR($F8="",$G8="完了"),"",$F8-TODAY())</f>
        <v/>
      </c>
      <c r="J8" s="6">
        <f>IF($G8="完了","完了",IF($F8="","",IF($F8&lt;TODAY(),"期限切れ",IF($F8=TODAY(),"本日",IF($F8&lt;=TODAY()+3,"3日以内","余裕")))))</f>
        <v/>
      </c>
      <c r="K8" s="26" t="n"/>
    </row>
    <row r="9" ht="22" customHeight="1">
      <c r="A9" s="25" t="n"/>
      <c r="B9" s="26" t="n"/>
      <c r="C9" s="27" t="n"/>
      <c r="D9" s="27" t="n"/>
      <c r="E9" s="26" t="n"/>
      <c r="F9" s="25" t="n"/>
      <c r="G9" s="27" t="n"/>
      <c r="H9" s="25" t="n"/>
      <c r="I9" s="7">
        <f>IF(OR($F9="",$G9="完了"),"",$F9-TODAY())</f>
        <v/>
      </c>
      <c r="J9" s="8">
        <f>IF($G9="完了","完了",IF($F9="","",IF($F9&lt;TODAY(),"期限切れ",IF($F9=TODAY(),"本日",IF($F9&lt;=TODAY()+3,"3日以内","余裕")))))</f>
        <v/>
      </c>
      <c r="K9" s="26" t="n"/>
    </row>
    <row r="10" ht="22" customHeight="1">
      <c r="A10" s="25" t="n"/>
      <c r="B10" s="26" t="n"/>
      <c r="C10" s="27" t="n"/>
      <c r="D10" s="27" t="n"/>
      <c r="E10" s="26" t="n"/>
      <c r="F10" s="25" t="n"/>
      <c r="G10" s="27" t="n"/>
      <c r="H10" s="25" t="n"/>
      <c r="I10" s="5">
        <f>IF(OR($F10="",$G10="完了"),"",$F10-TODAY())</f>
        <v/>
      </c>
      <c r="J10" s="6">
        <f>IF($G10="完了","完了",IF($F10="","",IF($F10&lt;TODAY(),"期限切れ",IF($F10=TODAY(),"本日",IF($F10&lt;=TODAY()+3,"3日以内","余裕")))))</f>
        <v/>
      </c>
      <c r="K10" s="26" t="n"/>
    </row>
    <row r="11" ht="22" customHeight="1">
      <c r="A11" s="25" t="n"/>
      <c r="B11" s="26" t="n"/>
      <c r="C11" s="27" t="n"/>
      <c r="D11" s="27" t="n"/>
      <c r="E11" s="26" t="n"/>
      <c r="F11" s="25" t="n"/>
      <c r="G11" s="27" t="n"/>
      <c r="H11" s="25" t="n"/>
      <c r="I11" s="7">
        <f>IF(OR($F11="",$G11="完了"),"",$F11-TODAY())</f>
        <v/>
      </c>
      <c r="J11" s="8">
        <f>IF($G11="完了","完了",IF($F11="","",IF($F11&lt;TODAY(),"期限切れ",IF($F11=TODAY(),"本日",IF($F11&lt;=TODAY()+3,"3日以内","余裕")))))</f>
        <v/>
      </c>
      <c r="K11" s="26" t="n"/>
    </row>
    <row r="12" ht="22" customHeight="1">
      <c r="A12" s="25" t="n"/>
      <c r="B12" s="26" t="n"/>
      <c r="C12" s="27" t="n"/>
      <c r="D12" s="27" t="n"/>
      <c r="E12" s="26" t="n"/>
      <c r="F12" s="25" t="n"/>
      <c r="G12" s="27" t="n"/>
      <c r="H12" s="25" t="n"/>
      <c r="I12" s="5">
        <f>IF(OR($F12="",$G12="完了"),"",$F12-TODAY())</f>
        <v/>
      </c>
      <c r="J12" s="6">
        <f>IF($G12="完了","完了",IF($F12="","",IF($F12&lt;TODAY(),"期限切れ",IF($F12=TODAY(),"本日",IF($F12&lt;=TODAY()+3,"3日以内","余裕")))))</f>
        <v/>
      </c>
      <c r="K12" s="26" t="n"/>
    </row>
    <row r="13" ht="22" customHeight="1">
      <c r="A13" s="25" t="n"/>
      <c r="B13" s="26" t="n"/>
      <c r="C13" s="27" t="n"/>
      <c r="D13" s="27" t="n"/>
      <c r="E13" s="26" t="n"/>
      <c r="F13" s="25" t="n"/>
      <c r="G13" s="27" t="n"/>
      <c r="H13" s="25" t="n"/>
      <c r="I13" s="7">
        <f>IF(OR($F13="",$G13="完了"),"",$F13-TODAY())</f>
        <v/>
      </c>
      <c r="J13" s="8">
        <f>IF($G13="完了","完了",IF($F13="","",IF($F13&lt;TODAY(),"期限切れ",IF($F13=TODAY(),"本日",IF($F13&lt;=TODAY()+3,"3日以内","余裕")))))</f>
        <v/>
      </c>
      <c r="K13" s="26" t="n"/>
    </row>
    <row r="14" ht="22" customHeight="1">
      <c r="A14" s="25" t="n"/>
      <c r="B14" s="26" t="n"/>
      <c r="C14" s="27" t="n"/>
      <c r="D14" s="27" t="n"/>
      <c r="E14" s="26" t="n"/>
      <c r="F14" s="25" t="n"/>
      <c r="G14" s="27" t="n"/>
      <c r="H14" s="25" t="n"/>
      <c r="I14" s="5">
        <f>IF(OR($F14="",$G14="完了"),"",$F14-TODAY())</f>
        <v/>
      </c>
      <c r="J14" s="6">
        <f>IF($G14="完了","完了",IF($F14="","",IF($F14&lt;TODAY(),"期限切れ",IF($F14=TODAY(),"本日",IF($F14&lt;=TODAY()+3,"3日以内","余裕")))))</f>
        <v/>
      </c>
      <c r="K14" s="26" t="n"/>
    </row>
    <row r="15" ht="22" customHeight="1">
      <c r="A15" s="25" t="n"/>
      <c r="B15" s="26" t="n"/>
      <c r="C15" s="27" t="n"/>
      <c r="D15" s="27" t="n"/>
      <c r="E15" s="26" t="n"/>
      <c r="F15" s="25" t="n"/>
      <c r="G15" s="27" t="n"/>
      <c r="H15" s="25" t="n"/>
      <c r="I15" s="7">
        <f>IF(OR($F15="",$G15="完了"),"",$F15-TODAY())</f>
        <v/>
      </c>
      <c r="J15" s="8">
        <f>IF($G15="完了","完了",IF($F15="","",IF($F15&lt;TODAY(),"期限切れ",IF($F15=TODAY(),"本日",IF($F15&lt;=TODAY()+3,"3日以内","余裕")))))</f>
        <v/>
      </c>
      <c r="K15" s="26" t="n"/>
    </row>
    <row r="16" ht="22" customHeight="1">
      <c r="A16" s="25" t="n"/>
      <c r="B16" s="26" t="n"/>
      <c r="C16" s="27" t="n"/>
      <c r="D16" s="27" t="n"/>
      <c r="E16" s="26" t="n"/>
      <c r="F16" s="25" t="n"/>
      <c r="G16" s="27" t="n"/>
      <c r="H16" s="25" t="n"/>
      <c r="I16" s="5">
        <f>IF(OR($F16="",$G16="完了"),"",$F16-TODAY())</f>
        <v/>
      </c>
      <c r="J16" s="6">
        <f>IF($G16="完了","完了",IF($F16="","",IF($F16&lt;TODAY(),"期限切れ",IF($F16=TODAY(),"本日",IF($F16&lt;=TODAY()+3,"3日以内","余裕")))))</f>
        <v/>
      </c>
      <c r="K16" s="26" t="n"/>
    </row>
    <row r="17" ht="22" customHeight="1">
      <c r="A17" s="25" t="n"/>
      <c r="B17" s="26" t="n"/>
      <c r="C17" s="27" t="n"/>
      <c r="D17" s="27" t="n"/>
      <c r="E17" s="26" t="n"/>
      <c r="F17" s="25" t="n"/>
      <c r="G17" s="27" t="n"/>
      <c r="H17" s="25" t="n"/>
      <c r="I17" s="7">
        <f>IF(OR($F17="",$G17="完了"),"",$F17-TODAY())</f>
        <v/>
      </c>
      <c r="J17" s="8">
        <f>IF($G17="完了","完了",IF($F17="","",IF($F17&lt;TODAY(),"期限切れ",IF($F17=TODAY(),"本日",IF($F17&lt;=TODAY()+3,"3日以内","余裕")))))</f>
        <v/>
      </c>
      <c r="K17" s="26" t="n"/>
    </row>
    <row r="18" ht="22" customHeight="1">
      <c r="A18" s="25" t="n"/>
      <c r="B18" s="26" t="n"/>
      <c r="C18" s="27" t="n"/>
      <c r="D18" s="27" t="n"/>
      <c r="E18" s="26" t="n"/>
      <c r="F18" s="25" t="n"/>
      <c r="G18" s="27" t="n"/>
      <c r="H18" s="25" t="n"/>
      <c r="I18" s="5">
        <f>IF(OR($F18="",$G18="完了"),"",$F18-TODAY())</f>
        <v/>
      </c>
      <c r="J18" s="6">
        <f>IF($G18="完了","完了",IF($F18="","",IF($F18&lt;TODAY(),"期限切れ",IF($F18=TODAY(),"本日",IF($F18&lt;=TODAY()+3,"3日以内","余裕")))))</f>
        <v/>
      </c>
      <c r="K18" s="26" t="n"/>
    </row>
    <row r="19" ht="22" customHeight="1">
      <c r="A19" s="25" t="n"/>
      <c r="B19" s="26" t="n"/>
      <c r="C19" s="27" t="n"/>
      <c r="D19" s="27" t="n"/>
      <c r="E19" s="26" t="n"/>
      <c r="F19" s="25" t="n"/>
      <c r="G19" s="27" t="n"/>
      <c r="H19" s="25" t="n"/>
      <c r="I19" s="7">
        <f>IF(OR($F19="",$G19="完了"),"",$F19-TODAY())</f>
        <v/>
      </c>
      <c r="J19" s="8">
        <f>IF($G19="完了","完了",IF($F19="","",IF($F19&lt;TODAY(),"期限切れ",IF($F19=TODAY(),"本日",IF($F19&lt;=TODAY()+3,"3日以内","余裕")))))</f>
        <v/>
      </c>
      <c r="K19" s="26" t="n"/>
    </row>
    <row r="20" ht="22" customHeight="1">
      <c r="A20" s="25" t="n"/>
      <c r="B20" s="26" t="n"/>
      <c r="C20" s="27" t="n"/>
      <c r="D20" s="27" t="n"/>
      <c r="E20" s="26" t="n"/>
      <c r="F20" s="25" t="n"/>
      <c r="G20" s="27" t="n"/>
      <c r="H20" s="25" t="n"/>
      <c r="I20" s="5">
        <f>IF(OR($F20="",$G20="完了"),"",$F20-TODAY())</f>
        <v/>
      </c>
      <c r="J20" s="6">
        <f>IF($G20="完了","完了",IF($F20="","",IF($F20&lt;TODAY(),"期限切れ",IF($F20=TODAY(),"本日",IF($F20&lt;=TODAY()+3,"3日以内","余裕")))))</f>
        <v/>
      </c>
      <c r="K20" s="26" t="n"/>
    </row>
    <row r="21" ht="22" customHeight="1">
      <c r="A21" s="25" t="n"/>
      <c r="B21" s="26" t="n"/>
      <c r="C21" s="27" t="n"/>
      <c r="D21" s="27" t="n"/>
      <c r="E21" s="26" t="n"/>
      <c r="F21" s="25" t="n"/>
      <c r="G21" s="27" t="n"/>
      <c r="H21" s="25" t="n"/>
      <c r="I21" s="7">
        <f>IF(OR($F21="",$G21="完了"),"",$F21-TODAY())</f>
        <v/>
      </c>
      <c r="J21" s="8">
        <f>IF($G21="完了","完了",IF($F21="","",IF($F21&lt;TODAY(),"期限切れ",IF($F21=TODAY(),"本日",IF($F21&lt;=TODAY()+3,"3日以内","余裕")))))</f>
        <v/>
      </c>
      <c r="K21" s="26" t="n"/>
    </row>
    <row r="22" ht="22" customHeight="1">
      <c r="A22" s="25" t="n"/>
      <c r="B22" s="26" t="n"/>
      <c r="C22" s="27" t="n"/>
      <c r="D22" s="27" t="n"/>
      <c r="E22" s="26" t="n"/>
      <c r="F22" s="25" t="n"/>
      <c r="G22" s="27" t="n"/>
      <c r="H22" s="25" t="n"/>
      <c r="I22" s="5">
        <f>IF(OR($F22="",$G22="完了"),"",$F22-TODAY())</f>
        <v/>
      </c>
      <c r="J22" s="6">
        <f>IF($G22="完了","完了",IF($F22="","",IF($F22&lt;TODAY(),"期限切れ",IF($F22=TODAY(),"本日",IF($F22&lt;=TODAY()+3,"3日以内","余裕")))))</f>
        <v/>
      </c>
      <c r="K22" s="26" t="n"/>
    </row>
    <row r="23" ht="22" customHeight="1">
      <c r="A23" s="25" t="n"/>
      <c r="B23" s="26" t="n"/>
      <c r="C23" s="27" t="n"/>
      <c r="D23" s="27" t="n"/>
      <c r="E23" s="26" t="n"/>
      <c r="F23" s="25" t="n"/>
      <c r="G23" s="27" t="n"/>
      <c r="H23" s="25" t="n"/>
      <c r="I23" s="7">
        <f>IF(OR($F23="",$G23="完了"),"",$F23-TODAY())</f>
        <v/>
      </c>
      <c r="J23" s="8">
        <f>IF($G23="完了","完了",IF($F23="","",IF($F23&lt;TODAY(),"期限切れ",IF($F23=TODAY(),"本日",IF($F23&lt;=TODAY()+3,"3日以内","余裕")))))</f>
        <v/>
      </c>
      <c r="K23" s="26" t="n"/>
    </row>
    <row r="24" ht="22" customHeight="1">
      <c r="A24" s="25" t="n"/>
      <c r="B24" s="26" t="n"/>
      <c r="C24" s="27" t="n"/>
      <c r="D24" s="27" t="n"/>
      <c r="E24" s="26" t="n"/>
      <c r="F24" s="25" t="n"/>
      <c r="G24" s="27" t="n"/>
      <c r="H24" s="25" t="n"/>
      <c r="I24" s="5">
        <f>IF(OR($F24="",$G24="完了"),"",$F24-TODAY())</f>
        <v/>
      </c>
      <c r="J24" s="6">
        <f>IF($G24="完了","完了",IF($F24="","",IF($F24&lt;TODAY(),"期限切れ",IF($F24=TODAY(),"本日",IF($F24&lt;=TODAY()+3,"3日以内","余裕")))))</f>
        <v/>
      </c>
      <c r="K24" s="26" t="n"/>
    </row>
    <row r="25" ht="22" customHeight="1">
      <c r="A25" s="25" t="n"/>
      <c r="B25" s="26" t="n"/>
      <c r="C25" s="27" t="n"/>
      <c r="D25" s="27" t="n"/>
      <c r="E25" s="26" t="n"/>
      <c r="F25" s="25" t="n"/>
      <c r="G25" s="27" t="n"/>
      <c r="H25" s="25" t="n"/>
      <c r="I25" s="7">
        <f>IF(OR($F25="",$G25="完了"),"",$F25-TODAY())</f>
        <v/>
      </c>
      <c r="J25" s="8">
        <f>IF($G25="完了","完了",IF($F25="","",IF($F25&lt;TODAY(),"期限切れ",IF($F25=TODAY(),"本日",IF($F25&lt;=TODAY()+3,"3日以内","余裕")))))</f>
        <v/>
      </c>
      <c r="K25" s="26" t="n"/>
    </row>
    <row r="26" ht="22" customHeight="1">
      <c r="A26" s="25" t="n"/>
      <c r="B26" s="26" t="n"/>
      <c r="C26" s="27" t="n"/>
      <c r="D26" s="27" t="n"/>
      <c r="E26" s="26" t="n"/>
      <c r="F26" s="25" t="n"/>
      <c r="G26" s="27" t="n"/>
      <c r="H26" s="25" t="n"/>
      <c r="I26" s="5">
        <f>IF(OR($F26="",$G26="完了"),"",$F26-TODAY())</f>
        <v/>
      </c>
      <c r="J26" s="6">
        <f>IF($G26="完了","完了",IF($F26="","",IF($F26&lt;TODAY(),"期限切れ",IF($F26=TODAY(),"本日",IF($F26&lt;=TODAY()+3,"3日以内","余裕")))))</f>
        <v/>
      </c>
      <c r="K26" s="26" t="n"/>
    </row>
    <row r="27" ht="22" customHeight="1">
      <c r="A27" s="25" t="n"/>
      <c r="B27" s="26" t="n"/>
      <c r="C27" s="27" t="n"/>
      <c r="D27" s="27" t="n"/>
      <c r="E27" s="26" t="n"/>
      <c r="F27" s="25" t="n"/>
      <c r="G27" s="27" t="n"/>
      <c r="H27" s="25" t="n"/>
      <c r="I27" s="7">
        <f>IF(OR($F27="",$G27="完了"),"",$F27-TODAY())</f>
        <v/>
      </c>
      <c r="J27" s="8">
        <f>IF($G27="完了","完了",IF($F27="","",IF($F27&lt;TODAY(),"期限切れ",IF($F27=TODAY(),"本日",IF($F27&lt;=TODAY()+3,"3日以内","余裕")))))</f>
        <v/>
      </c>
      <c r="K27" s="26" t="n"/>
    </row>
    <row r="28" ht="22" customHeight="1">
      <c r="A28" s="25" t="n"/>
      <c r="B28" s="26" t="n"/>
      <c r="C28" s="27" t="n"/>
      <c r="D28" s="27" t="n"/>
      <c r="E28" s="26" t="n"/>
      <c r="F28" s="25" t="n"/>
      <c r="G28" s="27" t="n"/>
      <c r="H28" s="25" t="n"/>
      <c r="I28" s="5">
        <f>IF(OR($F28="",$G28="完了"),"",$F28-TODAY())</f>
        <v/>
      </c>
      <c r="J28" s="6">
        <f>IF($G28="完了","完了",IF($F28="","",IF($F28&lt;TODAY(),"期限切れ",IF($F28=TODAY(),"本日",IF($F28&lt;=TODAY()+3,"3日以内","余裕")))))</f>
        <v/>
      </c>
      <c r="K28" s="26" t="n"/>
    </row>
    <row r="29" ht="22" customHeight="1">
      <c r="A29" s="25" t="n"/>
      <c r="B29" s="26" t="n"/>
      <c r="C29" s="27" t="n"/>
      <c r="D29" s="27" t="n"/>
      <c r="E29" s="26" t="n"/>
      <c r="F29" s="25" t="n"/>
      <c r="G29" s="27" t="n"/>
      <c r="H29" s="25" t="n"/>
      <c r="I29" s="7">
        <f>IF(OR($F29="",$G29="完了"),"",$F29-TODAY())</f>
        <v/>
      </c>
      <c r="J29" s="8">
        <f>IF($G29="完了","完了",IF($F29="","",IF($F29&lt;TODAY(),"期限切れ",IF($F29=TODAY(),"本日",IF($F29&lt;=TODAY()+3,"3日以内","余裕")))))</f>
        <v/>
      </c>
      <c r="K29" s="26" t="n"/>
    </row>
    <row r="30" ht="22" customHeight="1">
      <c r="A30" s="25" t="n"/>
      <c r="B30" s="26" t="n"/>
      <c r="C30" s="27" t="n"/>
      <c r="D30" s="27" t="n"/>
      <c r="E30" s="26" t="n"/>
      <c r="F30" s="25" t="n"/>
      <c r="G30" s="27" t="n"/>
      <c r="H30" s="25" t="n"/>
      <c r="I30" s="5">
        <f>IF(OR($F30="",$G30="完了"),"",$F30-TODAY())</f>
        <v/>
      </c>
      <c r="J30" s="6">
        <f>IF($G30="完了","完了",IF($F30="","",IF($F30&lt;TODAY(),"期限切れ",IF($F30=TODAY(),"本日",IF($F30&lt;=TODAY()+3,"3日以内","余裕")))))</f>
        <v/>
      </c>
      <c r="K30" s="26" t="n"/>
    </row>
    <row r="31" ht="22" customHeight="1">
      <c r="A31" s="25" t="n"/>
      <c r="B31" s="26" t="n"/>
      <c r="C31" s="27" t="n"/>
      <c r="D31" s="27" t="n"/>
      <c r="E31" s="26" t="n"/>
      <c r="F31" s="25" t="n"/>
      <c r="G31" s="27" t="n"/>
      <c r="H31" s="25" t="n"/>
      <c r="I31" s="7">
        <f>IF(OR($F31="",$G31="完了"),"",$F31-TODAY())</f>
        <v/>
      </c>
      <c r="J31" s="8">
        <f>IF($G31="完了","完了",IF($F31="","",IF($F31&lt;TODAY(),"期限切れ",IF($F31=TODAY(),"本日",IF($F31&lt;=TODAY()+3,"3日以内","余裕")))))</f>
        <v/>
      </c>
      <c r="K31" s="26" t="n"/>
    </row>
    <row r="32" hidden="1" ht="22" customHeight="1">
      <c r="A32" s="25" t="n"/>
      <c r="B32" s="26" t="n"/>
      <c r="C32" s="27" t="n"/>
      <c r="D32" s="27" t="n"/>
      <c r="E32" s="26" t="n"/>
      <c r="F32" s="25" t="n"/>
      <c r="G32" s="27" t="n"/>
      <c r="H32" s="25" t="n"/>
      <c r="I32" s="5">
        <f>IF(OR($F32="",$G32="完了"),"",$F32-TODAY())</f>
        <v/>
      </c>
      <c r="J32" s="6">
        <f>IF($G32="完了","完了",IF($F32="","",IF($F32&lt;TODAY(),"期限切れ",IF($F32=TODAY(),"本日",IF($F32&lt;=TODAY()+3,"3日以内","余裕")))))</f>
        <v/>
      </c>
      <c r="K32" s="26" t="n"/>
    </row>
    <row r="33" hidden="1" ht="22" customHeight="1">
      <c r="A33" s="25" t="n"/>
      <c r="B33" s="26" t="n"/>
      <c r="C33" s="27" t="n"/>
      <c r="D33" s="27" t="n"/>
      <c r="E33" s="26" t="n"/>
      <c r="F33" s="25" t="n"/>
      <c r="G33" s="27" t="n"/>
      <c r="H33" s="25" t="n"/>
      <c r="I33" s="7">
        <f>IF(OR($F33="",$G33="完了"),"",$F33-TODAY())</f>
        <v/>
      </c>
      <c r="J33" s="8">
        <f>IF($G33="完了","完了",IF($F33="","",IF($F33&lt;TODAY(),"期限切れ",IF($F33=TODAY(),"本日",IF($F33&lt;=TODAY()+3,"3日以内","余裕")))))</f>
        <v/>
      </c>
      <c r="K33" s="26" t="n"/>
    </row>
    <row r="34" hidden="1" ht="22" customHeight="1">
      <c r="A34" s="25" t="n"/>
      <c r="B34" s="26" t="n"/>
      <c r="C34" s="27" t="n"/>
      <c r="D34" s="27" t="n"/>
      <c r="E34" s="26" t="n"/>
      <c r="F34" s="25" t="n"/>
      <c r="G34" s="27" t="n"/>
      <c r="H34" s="25" t="n"/>
      <c r="I34" s="5">
        <f>IF(OR($F34="",$G34="完了"),"",$F34-TODAY())</f>
        <v/>
      </c>
      <c r="J34" s="6">
        <f>IF($G34="完了","完了",IF($F34="","",IF($F34&lt;TODAY(),"期限切れ",IF($F34=TODAY(),"本日",IF($F34&lt;=TODAY()+3,"3日以内","余裕")))))</f>
        <v/>
      </c>
      <c r="K34" s="26" t="n"/>
    </row>
    <row r="35" hidden="1" ht="22" customHeight="1">
      <c r="A35" s="25" t="n"/>
      <c r="B35" s="26" t="n"/>
      <c r="C35" s="27" t="n"/>
      <c r="D35" s="27" t="n"/>
      <c r="E35" s="26" t="n"/>
      <c r="F35" s="25" t="n"/>
      <c r="G35" s="27" t="n"/>
      <c r="H35" s="25" t="n"/>
      <c r="I35" s="7">
        <f>IF(OR($F35="",$G35="完了"),"",$F35-TODAY())</f>
        <v/>
      </c>
      <c r="J35" s="8">
        <f>IF($G35="完了","完了",IF($F35="","",IF($F35&lt;TODAY(),"期限切れ",IF($F35=TODAY(),"本日",IF($F35&lt;=TODAY()+3,"3日以内","余裕")))))</f>
        <v/>
      </c>
      <c r="K35" s="26" t="n"/>
    </row>
    <row r="36" hidden="1" ht="22" customHeight="1">
      <c r="A36" s="25" t="n"/>
      <c r="B36" s="26" t="n"/>
      <c r="C36" s="27" t="n"/>
      <c r="D36" s="27" t="n"/>
      <c r="E36" s="26" t="n"/>
      <c r="F36" s="25" t="n"/>
      <c r="G36" s="27" t="n"/>
      <c r="H36" s="25" t="n"/>
      <c r="I36" s="5">
        <f>IF(OR($F36="",$G36="完了"),"",$F36-TODAY())</f>
        <v/>
      </c>
      <c r="J36" s="6">
        <f>IF($G36="完了","完了",IF($F36="","",IF($F36&lt;TODAY(),"期限切れ",IF($F36=TODAY(),"本日",IF($F36&lt;=TODAY()+3,"3日以内","余裕")))))</f>
        <v/>
      </c>
      <c r="K36" s="26" t="n"/>
    </row>
    <row r="37" hidden="1" ht="22" customHeight="1">
      <c r="A37" s="25" t="n"/>
      <c r="B37" s="26" t="n"/>
      <c r="C37" s="27" t="n"/>
      <c r="D37" s="27" t="n"/>
      <c r="E37" s="26" t="n"/>
      <c r="F37" s="25" t="n"/>
      <c r="G37" s="27" t="n"/>
      <c r="H37" s="25" t="n"/>
      <c r="I37" s="7">
        <f>IF(OR($F37="",$G37="完了"),"",$F37-TODAY())</f>
        <v/>
      </c>
      <c r="J37" s="8">
        <f>IF($G37="完了","完了",IF($F37="","",IF($F37&lt;TODAY(),"期限切れ",IF($F37=TODAY(),"本日",IF($F37&lt;=TODAY()+3,"3日以内","余裕")))))</f>
        <v/>
      </c>
      <c r="K37" s="26" t="n"/>
    </row>
    <row r="38" hidden="1" ht="22" customHeight="1">
      <c r="A38" s="25" t="n"/>
      <c r="B38" s="26" t="n"/>
      <c r="C38" s="27" t="n"/>
      <c r="D38" s="27" t="n"/>
      <c r="E38" s="26" t="n"/>
      <c r="F38" s="25" t="n"/>
      <c r="G38" s="27" t="n"/>
      <c r="H38" s="25" t="n"/>
      <c r="I38" s="5">
        <f>IF(OR($F38="",$G38="完了"),"",$F38-TODAY())</f>
        <v/>
      </c>
      <c r="J38" s="6">
        <f>IF($G38="完了","完了",IF($F38="","",IF($F38&lt;TODAY(),"期限切れ",IF($F38=TODAY(),"本日",IF($F38&lt;=TODAY()+3,"3日以内","余裕")))))</f>
        <v/>
      </c>
      <c r="K38" s="26" t="n"/>
    </row>
    <row r="39" hidden="1" ht="22" customHeight="1">
      <c r="A39" s="25" t="n"/>
      <c r="B39" s="26" t="n"/>
      <c r="C39" s="27" t="n"/>
      <c r="D39" s="27" t="n"/>
      <c r="E39" s="26" t="n"/>
      <c r="F39" s="25" t="n"/>
      <c r="G39" s="27" t="n"/>
      <c r="H39" s="25" t="n"/>
      <c r="I39" s="7">
        <f>IF(OR($F39="",$G39="完了"),"",$F39-TODAY())</f>
        <v/>
      </c>
      <c r="J39" s="8">
        <f>IF($G39="完了","完了",IF($F39="","",IF($F39&lt;TODAY(),"期限切れ",IF($F39=TODAY(),"本日",IF($F39&lt;=TODAY()+3,"3日以内","余裕")))))</f>
        <v/>
      </c>
      <c r="K39" s="26" t="n"/>
    </row>
    <row r="40" hidden="1" ht="22" customHeight="1">
      <c r="A40" s="25" t="n"/>
      <c r="B40" s="26" t="n"/>
      <c r="C40" s="27" t="n"/>
      <c r="D40" s="27" t="n"/>
      <c r="E40" s="26" t="n"/>
      <c r="F40" s="25" t="n"/>
      <c r="G40" s="27" t="n"/>
      <c r="H40" s="25" t="n"/>
      <c r="I40" s="5">
        <f>IF(OR($F40="",$G40="完了"),"",$F40-TODAY())</f>
        <v/>
      </c>
      <c r="J40" s="6">
        <f>IF($G40="完了","完了",IF($F40="","",IF($F40&lt;TODAY(),"期限切れ",IF($F40=TODAY(),"本日",IF($F40&lt;=TODAY()+3,"3日以内","余裕")))))</f>
        <v/>
      </c>
      <c r="K40" s="26" t="n"/>
    </row>
    <row r="41" hidden="1" ht="22" customHeight="1">
      <c r="A41" s="25" t="n"/>
      <c r="B41" s="26" t="n"/>
      <c r="C41" s="27" t="n"/>
      <c r="D41" s="27" t="n"/>
      <c r="E41" s="26" t="n"/>
      <c r="F41" s="25" t="n"/>
      <c r="G41" s="27" t="n"/>
      <c r="H41" s="25" t="n"/>
      <c r="I41" s="7">
        <f>IF(OR($F41="",$G41="完了"),"",$F41-TODAY())</f>
        <v/>
      </c>
      <c r="J41" s="8">
        <f>IF($G41="完了","完了",IF($F41="","",IF($F41&lt;TODAY(),"期限切れ",IF($F41=TODAY(),"本日",IF($F41&lt;=TODAY()+3,"3日以内","余裕")))))</f>
        <v/>
      </c>
      <c r="K41" s="26" t="n"/>
    </row>
    <row r="42" hidden="1" ht="22" customHeight="1">
      <c r="A42" s="25" t="n"/>
      <c r="B42" s="26" t="n"/>
      <c r="C42" s="27" t="n"/>
      <c r="D42" s="27" t="n"/>
      <c r="E42" s="26" t="n"/>
      <c r="F42" s="25" t="n"/>
      <c r="G42" s="27" t="n"/>
      <c r="H42" s="25" t="n"/>
      <c r="I42" s="5">
        <f>IF(OR($F42="",$G42="完了"),"",$F42-TODAY())</f>
        <v/>
      </c>
      <c r="J42" s="6">
        <f>IF($G42="完了","完了",IF($F42="","",IF($F42&lt;TODAY(),"期限切れ",IF($F42=TODAY(),"本日",IF($F42&lt;=TODAY()+3,"3日以内","余裕")))))</f>
        <v/>
      </c>
      <c r="K42" s="26" t="n"/>
    </row>
    <row r="43" hidden="1" ht="22" customHeight="1">
      <c r="A43" s="25" t="n"/>
      <c r="B43" s="26" t="n"/>
      <c r="C43" s="27" t="n"/>
      <c r="D43" s="27" t="n"/>
      <c r="E43" s="26" t="n"/>
      <c r="F43" s="25" t="n"/>
      <c r="G43" s="27" t="n"/>
      <c r="H43" s="25" t="n"/>
      <c r="I43" s="7">
        <f>IF(OR($F43="",$G43="完了"),"",$F43-TODAY())</f>
        <v/>
      </c>
      <c r="J43" s="8">
        <f>IF($G43="完了","完了",IF($F43="","",IF($F43&lt;TODAY(),"期限切れ",IF($F43=TODAY(),"本日",IF($F43&lt;=TODAY()+3,"3日以内","余裕")))))</f>
        <v/>
      </c>
      <c r="K43" s="26" t="n"/>
    </row>
    <row r="44" hidden="1" ht="22" customHeight="1">
      <c r="A44" s="25" t="n"/>
      <c r="B44" s="26" t="n"/>
      <c r="C44" s="27" t="n"/>
      <c r="D44" s="27" t="n"/>
      <c r="E44" s="26" t="n"/>
      <c r="F44" s="25" t="n"/>
      <c r="G44" s="27" t="n"/>
      <c r="H44" s="25" t="n"/>
      <c r="I44" s="5">
        <f>IF(OR($F44="",$G44="完了"),"",$F44-TODAY())</f>
        <v/>
      </c>
      <c r="J44" s="6">
        <f>IF($G44="完了","完了",IF($F44="","",IF($F44&lt;TODAY(),"期限切れ",IF($F44=TODAY(),"本日",IF($F44&lt;=TODAY()+3,"3日以内","余裕")))))</f>
        <v/>
      </c>
      <c r="K44" s="26" t="n"/>
    </row>
    <row r="45" hidden="1" ht="22" customHeight="1">
      <c r="A45" s="25" t="n"/>
      <c r="B45" s="26" t="n"/>
      <c r="C45" s="27" t="n"/>
      <c r="D45" s="27" t="n"/>
      <c r="E45" s="26" t="n"/>
      <c r="F45" s="25" t="n"/>
      <c r="G45" s="27" t="n"/>
      <c r="H45" s="25" t="n"/>
      <c r="I45" s="7">
        <f>IF(OR($F45="",$G45="完了"),"",$F45-TODAY())</f>
        <v/>
      </c>
      <c r="J45" s="8">
        <f>IF($G45="完了","完了",IF($F45="","",IF($F45&lt;TODAY(),"期限切れ",IF($F45=TODAY(),"本日",IF($F45&lt;=TODAY()+3,"3日以内","余裕")))))</f>
        <v/>
      </c>
      <c r="K45" s="26" t="n"/>
    </row>
    <row r="46" hidden="1" ht="22" customHeight="1">
      <c r="A46" s="25" t="n"/>
      <c r="B46" s="26" t="n"/>
      <c r="C46" s="27" t="n"/>
      <c r="D46" s="27" t="n"/>
      <c r="E46" s="26" t="n"/>
      <c r="F46" s="25" t="n"/>
      <c r="G46" s="27" t="n"/>
      <c r="H46" s="25" t="n"/>
      <c r="I46" s="5">
        <f>IF(OR($F46="",$G46="完了"),"",$F46-TODAY())</f>
        <v/>
      </c>
      <c r="J46" s="6">
        <f>IF($G46="完了","完了",IF($F46="","",IF($F46&lt;TODAY(),"期限切れ",IF($F46=TODAY(),"本日",IF($F46&lt;=TODAY()+3,"3日以内","余裕")))))</f>
        <v/>
      </c>
      <c r="K46" s="26" t="n"/>
    </row>
    <row r="47" hidden="1" ht="22" customHeight="1">
      <c r="A47" s="25" t="n"/>
      <c r="B47" s="26" t="n"/>
      <c r="C47" s="27" t="n"/>
      <c r="D47" s="27" t="n"/>
      <c r="E47" s="26" t="n"/>
      <c r="F47" s="25" t="n"/>
      <c r="G47" s="27" t="n"/>
      <c r="H47" s="25" t="n"/>
      <c r="I47" s="7">
        <f>IF(OR($F47="",$G47="完了"),"",$F47-TODAY())</f>
        <v/>
      </c>
      <c r="J47" s="8">
        <f>IF($G47="完了","完了",IF($F47="","",IF($F47&lt;TODAY(),"期限切れ",IF($F47=TODAY(),"本日",IF($F47&lt;=TODAY()+3,"3日以内","余裕")))))</f>
        <v/>
      </c>
      <c r="K47" s="26" t="n"/>
    </row>
    <row r="48" hidden="1" ht="22" customHeight="1">
      <c r="A48" s="25" t="n"/>
      <c r="B48" s="26" t="n"/>
      <c r="C48" s="27" t="n"/>
      <c r="D48" s="27" t="n"/>
      <c r="E48" s="26" t="n"/>
      <c r="F48" s="25" t="n"/>
      <c r="G48" s="27" t="n"/>
      <c r="H48" s="25" t="n"/>
      <c r="I48" s="5">
        <f>IF(OR($F48="",$G48="完了"),"",$F48-TODAY())</f>
        <v/>
      </c>
      <c r="J48" s="6">
        <f>IF($G48="完了","完了",IF($F48="","",IF($F48&lt;TODAY(),"期限切れ",IF($F48=TODAY(),"本日",IF($F48&lt;=TODAY()+3,"3日以内","余裕")))))</f>
        <v/>
      </c>
      <c r="K48" s="26" t="n"/>
    </row>
    <row r="49" hidden="1" ht="22" customHeight="1">
      <c r="A49" s="25" t="n"/>
      <c r="B49" s="26" t="n"/>
      <c r="C49" s="27" t="n"/>
      <c r="D49" s="27" t="n"/>
      <c r="E49" s="26" t="n"/>
      <c r="F49" s="25" t="n"/>
      <c r="G49" s="27" t="n"/>
      <c r="H49" s="25" t="n"/>
      <c r="I49" s="7">
        <f>IF(OR($F49="",$G49="完了"),"",$F49-TODAY())</f>
        <v/>
      </c>
      <c r="J49" s="8">
        <f>IF($G49="完了","完了",IF($F49="","",IF($F49&lt;TODAY(),"期限切れ",IF($F49=TODAY(),"本日",IF($F49&lt;=TODAY()+3,"3日以内","余裕")))))</f>
        <v/>
      </c>
      <c r="K49" s="26" t="n"/>
    </row>
    <row r="50" hidden="1" ht="22" customHeight="1">
      <c r="A50" s="25" t="n"/>
      <c r="B50" s="26" t="n"/>
      <c r="C50" s="27" t="n"/>
      <c r="D50" s="27" t="n"/>
      <c r="E50" s="26" t="n"/>
      <c r="F50" s="25" t="n"/>
      <c r="G50" s="27" t="n"/>
      <c r="H50" s="25" t="n"/>
      <c r="I50" s="5">
        <f>IF(OR($F50="",$G50="完了"),"",$F50-TODAY())</f>
        <v/>
      </c>
      <c r="J50" s="6">
        <f>IF($G50="完了","完了",IF($F50="","",IF($F50&lt;TODAY(),"期限切れ",IF($F50=TODAY(),"本日",IF($F50&lt;=TODAY()+3,"3日以内","余裕")))))</f>
        <v/>
      </c>
      <c r="K50" s="26" t="n"/>
    </row>
    <row r="51" hidden="1" ht="22" customHeight="1">
      <c r="A51" s="25" t="n"/>
      <c r="B51" s="26" t="n"/>
      <c r="C51" s="27" t="n"/>
      <c r="D51" s="27" t="n"/>
      <c r="E51" s="26" t="n"/>
      <c r="F51" s="25" t="n"/>
      <c r="G51" s="27" t="n"/>
      <c r="H51" s="25" t="n"/>
      <c r="I51" s="7">
        <f>IF(OR($F51="",$G51="完了"),"",$F51-TODAY())</f>
        <v/>
      </c>
      <c r="J51" s="8">
        <f>IF($G51="完了","完了",IF($F51="","",IF($F51&lt;TODAY(),"期限切れ",IF($F51=TODAY(),"本日",IF($F51&lt;=TODAY()+3,"3日以内","余裕")))))</f>
        <v/>
      </c>
      <c r="K51" s="26" t="n"/>
    </row>
    <row r="52" hidden="1" ht="22" customHeight="1">
      <c r="A52" s="25" t="n"/>
      <c r="B52" s="26" t="n"/>
      <c r="C52" s="27" t="n"/>
      <c r="D52" s="27" t="n"/>
      <c r="E52" s="26" t="n"/>
      <c r="F52" s="25" t="n"/>
      <c r="G52" s="27" t="n"/>
      <c r="H52" s="25" t="n"/>
      <c r="I52" s="5">
        <f>IF(OR($F52="",$G52="完了"),"",$F52-TODAY())</f>
        <v/>
      </c>
      <c r="J52" s="6">
        <f>IF($G52="完了","完了",IF($F52="","",IF($F52&lt;TODAY(),"期限切れ",IF($F52=TODAY(),"本日",IF($F52&lt;=TODAY()+3,"3日以内","余裕")))))</f>
        <v/>
      </c>
      <c r="K52" s="26" t="n"/>
    </row>
    <row r="53" hidden="1" ht="22" customHeight="1">
      <c r="A53" s="25" t="n"/>
      <c r="B53" s="26" t="n"/>
      <c r="C53" s="27" t="n"/>
      <c r="D53" s="27" t="n"/>
      <c r="E53" s="26" t="n"/>
      <c r="F53" s="25" t="n"/>
      <c r="G53" s="27" t="n"/>
      <c r="H53" s="25" t="n"/>
      <c r="I53" s="7">
        <f>IF(OR($F53="",$G53="完了"),"",$F53-TODAY())</f>
        <v/>
      </c>
      <c r="J53" s="8">
        <f>IF($G53="完了","完了",IF($F53="","",IF($F53&lt;TODAY(),"期限切れ",IF($F53=TODAY(),"本日",IF($F53&lt;=TODAY()+3,"3日以内","余裕")))))</f>
        <v/>
      </c>
      <c r="K53" s="26" t="n"/>
    </row>
    <row r="54" hidden="1" ht="22" customHeight="1">
      <c r="A54" s="25" t="n"/>
      <c r="B54" s="26" t="n"/>
      <c r="C54" s="27" t="n"/>
      <c r="D54" s="27" t="n"/>
      <c r="E54" s="26" t="n"/>
      <c r="F54" s="25" t="n"/>
      <c r="G54" s="27" t="n"/>
      <c r="H54" s="25" t="n"/>
      <c r="I54" s="5">
        <f>IF(OR($F54="",$G54="完了"),"",$F54-TODAY())</f>
        <v/>
      </c>
      <c r="J54" s="6">
        <f>IF($G54="完了","完了",IF($F54="","",IF($F54&lt;TODAY(),"期限切れ",IF($F54=TODAY(),"本日",IF($F54&lt;=TODAY()+3,"3日以内","余裕")))))</f>
        <v/>
      </c>
      <c r="K54" s="26" t="n"/>
    </row>
    <row r="55" hidden="1" ht="22" customHeight="1">
      <c r="A55" s="25" t="n"/>
      <c r="B55" s="26" t="n"/>
      <c r="C55" s="27" t="n"/>
      <c r="D55" s="27" t="n"/>
      <c r="E55" s="26" t="n"/>
      <c r="F55" s="25" t="n"/>
      <c r="G55" s="27" t="n"/>
      <c r="H55" s="25" t="n"/>
      <c r="I55" s="7">
        <f>IF(OR($F55="",$G55="完了"),"",$F55-TODAY())</f>
        <v/>
      </c>
      <c r="J55" s="8">
        <f>IF($G55="完了","完了",IF($F55="","",IF($F55&lt;TODAY(),"期限切れ",IF($F55=TODAY(),"本日",IF($F55&lt;=TODAY()+3,"3日以内","余裕")))))</f>
        <v/>
      </c>
      <c r="K55" s="26" t="n"/>
    </row>
    <row r="56" hidden="1" ht="22" customHeight="1">
      <c r="A56" s="25" t="n"/>
      <c r="B56" s="26" t="n"/>
      <c r="C56" s="27" t="n"/>
      <c r="D56" s="27" t="n"/>
      <c r="E56" s="26" t="n"/>
      <c r="F56" s="25" t="n"/>
      <c r="G56" s="27" t="n"/>
      <c r="H56" s="25" t="n"/>
      <c r="I56" s="5">
        <f>IF(OR($F56="",$G56="完了"),"",$F56-TODAY())</f>
        <v/>
      </c>
      <c r="J56" s="6">
        <f>IF($G56="完了","完了",IF($F56="","",IF($F56&lt;TODAY(),"期限切れ",IF($F56=TODAY(),"本日",IF($F56&lt;=TODAY()+3,"3日以内","余裕")))))</f>
        <v/>
      </c>
      <c r="K56" s="26" t="n"/>
    </row>
    <row r="57" hidden="1" ht="22" customHeight="1">
      <c r="A57" s="25" t="n"/>
      <c r="B57" s="26" t="n"/>
      <c r="C57" s="27" t="n"/>
      <c r="D57" s="27" t="n"/>
      <c r="E57" s="26" t="n"/>
      <c r="F57" s="25" t="n"/>
      <c r="G57" s="27" t="n"/>
      <c r="H57" s="25" t="n"/>
      <c r="I57" s="7">
        <f>IF(OR($F57="",$G57="完了"),"",$F57-TODAY())</f>
        <v/>
      </c>
      <c r="J57" s="8">
        <f>IF($G57="完了","完了",IF($F57="","",IF($F57&lt;TODAY(),"期限切れ",IF($F57=TODAY(),"本日",IF($F57&lt;=TODAY()+3,"3日以内","余裕")))))</f>
        <v/>
      </c>
      <c r="K57" s="26" t="n"/>
    </row>
    <row r="58" hidden="1" ht="22" customHeight="1">
      <c r="A58" s="25" t="n"/>
      <c r="B58" s="26" t="n"/>
      <c r="C58" s="27" t="n"/>
      <c r="D58" s="27" t="n"/>
      <c r="E58" s="26" t="n"/>
      <c r="F58" s="25" t="n"/>
      <c r="G58" s="27" t="n"/>
      <c r="H58" s="25" t="n"/>
      <c r="I58" s="5">
        <f>IF(OR($F58="",$G58="完了"),"",$F58-TODAY())</f>
        <v/>
      </c>
      <c r="J58" s="6">
        <f>IF($G58="完了","完了",IF($F58="","",IF($F58&lt;TODAY(),"期限切れ",IF($F58=TODAY(),"本日",IF($F58&lt;=TODAY()+3,"3日以内","余裕")))))</f>
        <v/>
      </c>
      <c r="K58" s="26" t="n"/>
    </row>
    <row r="59" hidden="1" ht="22" customHeight="1">
      <c r="A59" s="25" t="n"/>
      <c r="B59" s="26" t="n"/>
      <c r="C59" s="27" t="n"/>
      <c r="D59" s="27" t="n"/>
      <c r="E59" s="26" t="n"/>
      <c r="F59" s="25" t="n"/>
      <c r="G59" s="27" t="n"/>
      <c r="H59" s="25" t="n"/>
      <c r="I59" s="7">
        <f>IF(OR($F59="",$G59="完了"),"",$F59-TODAY())</f>
        <v/>
      </c>
      <c r="J59" s="8">
        <f>IF($G59="完了","完了",IF($F59="","",IF($F59&lt;TODAY(),"期限切れ",IF($F59=TODAY(),"本日",IF($F59&lt;=TODAY()+3,"3日以内","余裕")))))</f>
        <v/>
      </c>
      <c r="K59" s="26" t="n"/>
    </row>
    <row r="60" hidden="1" ht="22" customHeight="1">
      <c r="A60" s="25" t="n"/>
      <c r="B60" s="26" t="n"/>
      <c r="C60" s="27" t="n"/>
      <c r="D60" s="27" t="n"/>
      <c r="E60" s="26" t="n"/>
      <c r="F60" s="25" t="n"/>
      <c r="G60" s="27" t="n"/>
      <c r="H60" s="25" t="n"/>
      <c r="I60" s="5">
        <f>IF(OR($F60="",$G60="完了"),"",$F60-TODAY())</f>
        <v/>
      </c>
      <c r="J60" s="6">
        <f>IF($G60="完了","完了",IF($F60="","",IF($F60&lt;TODAY(),"期限切れ",IF($F60=TODAY(),"本日",IF($F60&lt;=TODAY()+3,"3日以内","余裕")))))</f>
        <v/>
      </c>
      <c r="K60" s="26" t="n"/>
    </row>
    <row r="61" hidden="1" ht="22" customHeight="1">
      <c r="A61" s="25" t="n"/>
      <c r="B61" s="26" t="n"/>
      <c r="C61" s="27" t="n"/>
      <c r="D61" s="27" t="n"/>
      <c r="E61" s="26" t="n"/>
      <c r="F61" s="25" t="n"/>
      <c r="G61" s="27" t="n"/>
      <c r="H61" s="25" t="n"/>
      <c r="I61" s="7">
        <f>IF(OR($F61="",$G61="完了"),"",$F61-TODAY())</f>
        <v/>
      </c>
      <c r="J61" s="8">
        <f>IF($G61="完了","完了",IF($F61="","",IF($F61&lt;TODAY(),"期限切れ",IF($F61=TODAY(),"本日",IF($F61&lt;=TODAY()+3,"3日以内","余裕")))))</f>
        <v/>
      </c>
      <c r="K61" s="26" t="n"/>
    </row>
    <row r="62" hidden="1" ht="22" customHeight="1">
      <c r="A62" s="25" t="n"/>
      <c r="B62" s="26" t="n"/>
      <c r="C62" s="27" t="n"/>
      <c r="D62" s="27" t="n"/>
      <c r="E62" s="26" t="n"/>
      <c r="F62" s="25" t="n"/>
      <c r="G62" s="27" t="n"/>
      <c r="H62" s="25" t="n"/>
      <c r="I62" s="5">
        <f>IF(OR($F62="",$G62="完了"),"",$F62-TODAY())</f>
        <v/>
      </c>
      <c r="J62" s="6">
        <f>IF($G62="完了","完了",IF($F62="","",IF($F62&lt;TODAY(),"期限切れ",IF($F62=TODAY(),"本日",IF($F62&lt;=TODAY()+3,"3日以内","余裕")))))</f>
        <v/>
      </c>
      <c r="K62" s="26" t="n"/>
    </row>
    <row r="63" hidden="1" ht="22" customHeight="1">
      <c r="A63" s="25" t="n"/>
      <c r="B63" s="26" t="n"/>
      <c r="C63" s="27" t="n"/>
      <c r="D63" s="27" t="n"/>
      <c r="E63" s="26" t="n"/>
      <c r="F63" s="25" t="n"/>
      <c r="G63" s="27" t="n"/>
      <c r="H63" s="25" t="n"/>
      <c r="I63" s="7">
        <f>IF(OR($F63="",$G63="完了"),"",$F63-TODAY())</f>
        <v/>
      </c>
      <c r="J63" s="8">
        <f>IF($G63="完了","完了",IF($F63="","",IF($F63&lt;TODAY(),"期限切れ",IF($F63=TODAY(),"本日",IF($F63&lt;=TODAY()+3,"3日以内","余裕")))))</f>
        <v/>
      </c>
      <c r="K63" s="26" t="n"/>
    </row>
    <row r="64" hidden="1" ht="22" customHeight="1">
      <c r="A64" s="25" t="n"/>
      <c r="B64" s="26" t="n"/>
      <c r="C64" s="27" t="n"/>
      <c r="D64" s="27" t="n"/>
      <c r="E64" s="26" t="n"/>
      <c r="F64" s="25" t="n"/>
      <c r="G64" s="27" t="n"/>
      <c r="H64" s="25" t="n"/>
      <c r="I64" s="5">
        <f>IF(OR($F64="",$G64="完了"),"",$F64-TODAY())</f>
        <v/>
      </c>
      <c r="J64" s="6">
        <f>IF($G64="完了","完了",IF($F64="","",IF($F64&lt;TODAY(),"期限切れ",IF($F64=TODAY(),"本日",IF($F64&lt;=TODAY()+3,"3日以内","余裕")))))</f>
        <v/>
      </c>
      <c r="K64" s="26" t="n"/>
    </row>
    <row r="65" hidden="1" ht="22" customHeight="1">
      <c r="A65" s="25" t="n"/>
      <c r="B65" s="26" t="n"/>
      <c r="C65" s="27" t="n"/>
      <c r="D65" s="27" t="n"/>
      <c r="E65" s="26" t="n"/>
      <c r="F65" s="25" t="n"/>
      <c r="G65" s="27" t="n"/>
      <c r="H65" s="25" t="n"/>
      <c r="I65" s="7">
        <f>IF(OR($F65="",$G65="完了"),"",$F65-TODAY())</f>
        <v/>
      </c>
      <c r="J65" s="8">
        <f>IF($G65="完了","完了",IF($F65="","",IF($F65&lt;TODAY(),"期限切れ",IF($F65=TODAY(),"本日",IF($F65&lt;=TODAY()+3,"3日以内","余裕")))))</f>
        <v/>
      </c>
      <c r="K65" s="26" t="n"/>
    </row>
    <row r="66" hidden="1" ht="22" customHeight="1">
      <c r="A66" s="25" t="n"/>
      <c r="B66" s="26" t="n"/>
      <c r="C66" s="27" t="n"/>
      <c r="D66" s="27" t="n"/>
      <c r="E66" s="26" t="n"/>
      <c r="F66" s="25" t="n"/>
      <c r="G66" s="27" t="n"/>
      <c r="H66" s="25" t="n"/>
      <c r="I66" s="5">
        <f>IF(OR($F66="",$G66="完了"),"",$F66-TODAY())</f>
        <v/>
      </c>
      <c r="J66" s="6">
        <f>IF($G66="完了","完了",IF($F66="","",IF($F66&lt;TODAY(),"期限切れ",IF($F66=TODAY(),"本日",IF($F66&lt;=TODAY()+3,"3日以内","余裕")))))</f>
        <v/>
      </c>
      <c r="K66" s="26" t="n"/>
    </row>
    <row r="67" hidden="1" ht="22" customHeight="1">
      <c r="A67" s="25" t="n"/>
      <c r="B67" s="26" t="n"/>
      <c r="C67" s="27" t="n"/>
      <c r="D67" s="27" t="n"/>
      <c r="E67" s="26" t="n"/>
      <c r="F67" s="25" t="n"/>
      <c r="G67" s="27" t="n"/>
      <c r="H67" s="25" t="n"/>
      <c r="I67" s="7">
        <f>IF(OR($F67="",$G67="完了"),"",$F67-TODAY())</f>
        <v/>
      </c>
      <c r="J67" s="8">
        <f>IF($G67="完了","完了",IF($F67="","",IF($F67&lt;TODAY(),"期限切れ",IF($F67=TODAY(),"本日",IF($F67&lt;=TODAY()+3,"3日以内","余裕")))))</f>
        <v/>
      </c>
      <c r="K67" s="26" t="n"/>
    </row>
    <row r="68" hidden="1" ht="22" customHeight="1">
      <c r="A68" s="25" t="n"/>
      <c r="B68" s="26" t="n"/>
      <c r="C68" s="27" t="n"/>
      <c r="D68" s="27" t="n"/>
      <c r="E68" s="26" t="n"/>
      <c r="F68" s="25" t="n"/>
      <c r="G68" s="27" t="n"/>
      <c r="H68" s="25" t="n"/>
      <c r="I68" s="5">
        <f>IF(OR($F68="",$G68="完了"),"",$F68-TODAY())</f>
        <v/>
      </c>
      <c r="J68" s="6">
        <f>IF($G68="完了","完了",IF($F68="","",IF($F68&lt;TODAY(),"期限切れ",IF($F68=TODAY(),"本日",IF($F68&lt;=TODAY()+3,"3日以内","余裕")))))</f>
        <v/>
      </c>
      <c r="K68" s="26" t="n"/>
    </row>
    <row r="69" hidden="1" ht="22" customHeight="1">
      <c r="A69" s="25" t="n"/>
      <c r="B69" s="26" t="n"/>
      <c r="C69" s="27" t="n"/>
      <c r="D69" s="27" t="n"/>
      <c r="E69" s="26" t="n"/>
      <c r="F69" s="25" t="n"/>
      <c r="G69" s="27" t="n"/>
      <c r="H69" s="25" t="n"/>
      <c r="I69" s="7">
        <f>IF(OR($F69="",$G69="完了"),"",$F69-TODAY())</f>
        <v/>
      </c>
      <c r="J69" s="8">
        <f>IF($G69="完了","完了",IF($F69="","",IF($F69&lt;TODAY(),"期限切れ",IF($F69=TODAY(),"本日",IF($F69&lt;=TODAY()+3,"3日以内","余裕")))))</f>
        <v/>
      </c>
      <c r="K69" s="26" t="n"/>
    </row>
    <row r="70" hidden="1" ht="22" customHeight="1">
      <c r="A70" s="25" t="n"/>
      <c r="B70" s="26" t="n"/>
      <c r="C70" s="27" t="n"/>
      <c r="D70" s="27" t="n"/>
      <c r="E70" s="26" t="n"/>
      <c r="F70" s="25" t="n"/>
      <c r="G70" s="27" t="n"/>
      <c r="H70" s="25" t="n"/>
      <c r="I70" s="5">
        <f>IF(OR($F70="",$G70="完了"),"",$F70-TODAY())</f>
        <v/>
      </c>
      <c r="J70" s="6">
        <f>IF($G70="完了","完了",IF($F70="","",IF($F70&lt;TODAY(),"期限切れ",IF($F70=TODAY(),"本日",IF($F70&lt;=TODAY()+3,"3日以内","余裕")))))</f>
        <v/>
      </c>
      <c r="K70" s="26" t="n"/>
    </row>
    <row r="71" hidden="1" ht="22" customHeight="1">
      <c r="A71" s="25" t="n"/>
      <c r="B71" s="26" t="n"/>
      <c r="C71" s="27" t="n"/>
      <c r="D71" s="27" t="n"/>
      <c r="E71" s="26" t="n"/>
      <c r="F71" s="25" t="n"/>
      <c r="G71" s="27" t="n"/>
      <c r="H71" s="25" t="n"/>
      <c r="I71" s="7">
        <f>IF(OR($F71="",$G71="完了"),"",$F71-TODAY())</f>
        <v/>
      </c>
      <c r="J71" s="8">
        <f>IF($G71="完了","完了",IF($F71="","",IF($F71&lt;TODAY(),"期限切れ",IF($F71=TODAY(),"本日",IF($F71&lt;=TODAY()+3,"3日以内","余裕")))))</f>
        <v/>
      </c>
      <c r="K71" s="26" t="n"/>
    </row>
    <row r="72" hidden="1" ht="22" customHeight="1">
      <c r="A72" s="25" t="n"/>
      <c r="B72" s="26" t="n"/>
      <c r="C72" s="27" t="n"/>
      <c r="D72" s="27" t="n"/>
      <c r="E72" s="26" t="n"/>
      <c r="F72" s="25" t="n"/>
      <c r="G72" s="27" t="n"/>
      <c r="H72" s="25" t="n"/>
      <c r="I72" s="5">
        <f>IF(OR($F72="",$G72="完了"),"",$F72-TODAY())</f>
        <v/>
      </c>
      <c r="J72" s="6">
        <f>IF($G72="完了","完了",IF($F72="","",IF($F72&lt;TODAY(),"期限切れ",IF($F72=TODAY(),"本日",IF($F72&lt;=TODAY()+3,"3日以内","余裕")))))</f>
        <v/>
      </c>
      <c r="K72" s="26" t="n"/>
    </row>
    <row r="73" hidden="1" ht="22" customHeight="1">
      <c r="A73" s="25" t="n"/>
      <c r="B73" s="26" t="n"/>
      <c r="C73" s="27" t="n"/>
      <c r="D73" s="27" t="n"/>
      <c r="E73" s="26" t="n"/>
      <c r="F73" s="25" t="n"/>
      <c r="G73" s="27" t="n"/>
      <c r="H73" s="25" t="n"/>
      <c r="I73" s="7">
        <f>IF(OR($F73="",$G73="完了"),"",$F73-TODAY())</f>
        <v/>
      </c>
      <c r="J73" s="8">
        <f>IF($G73="完了","完了",IF($F73="","",IF($F73&lt;TODAY(),"期限切れ",IF($F73=TODAY(),"本日",IF($F73&lt;=TODAY()+3,"3日以内","余裕")))))</f>
        <v/>
      </c>
      <c r="K73" s="26" t="n"/>
    </row>
    <row r="74" hidden="1" ht="22" customHeight="1">
      <c r="A74" s="25" t="n"/>
      <c r="B74" s="26" t="n"/>
      <c r="C74" s="27" t="n"/>
      <c r="D74" s="27" t="n"/>
      <c r="E74" s="26" t="n"/>
      <c r="F74" s="25" t="n"/>
      <c r="G74" s="27" t="n"/>
      <c r="H74" s="25" t="n"/>
      <c r="I74" s="5">
        <f>IF(OR($F74="",$G74="完了"),"",$F74-TODAY())</f>
        <v/>
      </c>
      <c r="J74" s="6">
        <f>IF($G74="完了","完了",IF($F74="","",IF($F74&lt;TODAY(),"期限切れ",IF($F74=TODAY(),"本日",IF($F74&lt;=TODAY()+3,"3日以内","余裕")))))</f>
        <v/>
      </c>
      <c r="K74" s="26" t="n"/>
    </row>
    <row r="75" hidden="1" ht="22" customHeight="1">
      <c r="A75" s="25" t="n"/>
      <c r="B75" s="26" t="n"/>
      <c r="C75" s="27" t="n"/>
      <c r="D75" s="27" t="n"/>
      <c r="E75" s="26" t="n"/>
      <c r="F75" s="25" t="n"/>
      <c r="G75" s="27" t="n"/>
      <c r="H75" s="25" t="n"/>
      <c r="I75" s="7">
        <f>IF(OR($F75="",$G75="完了"),"",$F75-TODAY())</f>
        <v/>
      </c>
      <c r="J75" s="8">
        <f>IF($G75="完了","完了",IF($F75="","",IF($F75&lt;TODAY(),"期限切れ",IF($F75=TODAY(),"本日",IF($F75&lt;=TODAY()+3,"3日以内","余裕")))))</f>
        <v/>
      </c>
      <c r="K75" s="26" t="n"/>
    </row>
    <row r="76" hidden="1" ht="22" customHeight="1">
      <c r="A76" s="25" t="n"/>
      <c r="B76" s="26" t="n"/>
      <c r="C76" s="27" t="n"/>
      <c r="D76" s="27" t="n"/>
      <c r="E76" s="26" t="n"/>
      <c r="F76" s="25" t="n"/>
      <c r="G76" s="27" t="n"/>
      <c r="H76" s="25" t="n"/>
      <c r="I76" s="5">
        <f>IF(OR($F76="",$G76="完了"),"",$F76-TODAY())</f>
        <v/>
      </c>
      <c r="J76" s="6">
        <f>IF($G76="完了","完了",IF($F76="","",IF($F76&lt;TODAY(),"期限切れ",IF($F76=TODAY(),"本日",IF($F76&lt;=TODAY()+3,"3日以内","余裕")))))</f>
        <v/>
      </c>
      <c r="K76" s="26" t="n"/>
    </row>
    <row r="77" hidden="1" ht="22" customHeight="1">
      <c r="A77" s="25" t="n"/>
      <c r="B77" s="26" t="n"/>
      <c r="C77" s="27" t="n"/>
      <c r="D77" s="27" t="n"/>
      <c r="E77" s="26" t="n"/>
      <c r="F77" s="25" t="n"/>
      <c r="G77" s="27" t="n"/>
      <c r="H77" s="25" t="n"/>
      <c r="I77" s="7">
        <f>IF(OR($F77="",$G77="完了"),"",$F77-TODAY())</f>
        <v/>
      </c>
      <c r="J77" s="8">
        <f>IF($G77="完了","完了",IF($F77="","",IF($F77&lt;TODAY(),"期限切れ",IF($F77=TODAY(),"本日",IF($F77&lt;=TODAY()+3,"3日以内","余裕")))))</f>
        <v/>
      </c>
      <c r="K77" s="26" t="n"/>
    </row>
    <row r="78" hidden="1" ht="22" customHeight="1">
      <c r="A78" s="25" t="n"/>
      <c r="B78" s="26" t="n"/>
      <c r="C78" s="27" t="n"/>
      <c r="D78" s="27" t="n"/>
      <c r="E78" s="26" t="n"/>
      <c r="F78" s="25" t="n"/>
      <c r="G78" s="27" t="n"/>
      <c r="H78" s="25" t="n"/>
      <c r="I78" s="5">
        <f>IF(OR($F78="",$G78="完了"),"",$F78-TODAY())</f>
        <v/>
      </c>
      <c r="J78" s="6">
        <f>IF($G78="完了","完了",IF($F78="","",IF($F78&lt;TODAY(),"期限切れ",IF($F78=TODAY(),"本日",IF($F78&lt;=TODAY()+3,"3日以内","余裕")))))</f>
        <v/>
      </c>
      <c r="K78" s="26" t="n"/>
    </row>
    <row r="79" hidden="1" ht="22" customHeight="1">
      <c r="A79" s="25" t="n"/>
      <c r="B79" s="26" t="n"/>
      <c r="C79" s="27" t="n"/>
      <c r="D79" s="27" t="n"/>
      <c r="E79" s="26" t="n"/>
      <c r="F79" s="25" t="n"/>
      <c r="G79" s="27" t="n"/>
      <c r="H79" s="25" t="n"/>
      <c r="I79" s="7">
        <f>IF(OR($F79="",$G79="完了"),"",$F79-TODAY())</f>
        <v/>
      </c>
      <c r="J79" s="8">
        <f>IF($G79="完了","完了",IF($F79="","",IF($F79&lt;TODAY(),"期限切れ",IF($F79=TODAY(),"本日",IF($F79&lt;=TODAY()+3,"3日以内","余裕")))))</f>
        <v/>
      </c>
      <c r="K79" s="26" t="n"/>
    </row>
    <row r="80" hidden="1" ht="22" customHeight="1">
      <c r="A80" s="25" t="n"/>
      <c r="B80" s="26" t="n"/>
      <c r="C80" s="27" t="n"/>
      <c r="D80" s="27" t="n"/>
      <c r="E80" s="26" t="n"/>
      <c r="F80" s="25" t="n"/>
      <c r="G80" s="27" t="n"/>
      <c r="H80" s="25" t="n"/>
      <c r="I80" s="5">
        <f>IF(OR($F80="",$G80="完了"),"",$F80-TODAY())</f>
        <v/>
      </c>
      <c r="J80" s="6">
        <f>IF($G80="完了","完了",IF($F80="","",IF($F80&lt;TODAY(),"期限切れ",IF($F80=TODAY(),"本日",IF($F80&lt;=TODAY()+3,"3日以内","余裕")))))</f>
        <v/>
      </c>
      <c r="K80" s="26" t="n"/>
    </row>
    <row r="81" hidden="1" ht="22" customHeight="1">
      <c r="A81" s="25" t="n"/>
      <c r="B81" s="26" t="n"/>
      <c r="C81" s="27" t="n"/>
      <c r="D81" s="27" t="n"/>
      <c r="E81" s="26" t="n"/>
      <c r="F81" s="25" t="n"/>
      <c r="G81" s="27" t="n"/>
      <c r="H81" s="25" t="n"/>
      <c r="I81" s="7">
        <f>IF(OR($F81="",$G81="完了"),"",$F81-TODAY())</f>
        <v/>
      </c>
      <c r="J81" s="8">
        <f>IF($G81="完了","完了",IF($F81="","",IF($F81&lt;TODAY(),"期限切れ",IF($F81=TODAY(),"本日",IF($F81&lt;=TODAY()+3,"3日以内","余裕")))))</f>
        <v/>
      </c>
      <c r="K81" s="26" t="n"/>
    </row>
    <row r="82" hidden="1" ht="22" customHeight="1">
      <c r="A82" s="25" t="n"/>
      <c r="B82" s="26" t="n"/>
      <c r="C82" s="27" t="n"/>
      <c r="D82" s="27" t="n"/>
      <c r="E82" s="26" t="n"/>
      <c r="F82" s="25" t="n"/>
      <c r="G82" s="27" t="n"/>
      <c r="H82" s="25" t="n"/>
      <c r="I82" s="5">
        <f>IF(OR($F82="",$G82="完了"),"",$F82-TODAY())</f>
        <v/>
      </c>
      <c r="J82" s="6">
        <f>IF($G82="完了","完了",IF($F82="","",IF($F82&lt;TODAY(),"期限切れ",IF($F82=TODAY(),"本日",IF($F82&lt;=TODAY()+3,"3日以内","余裕")))))</f>
        <v/>
      </c>
      <c r="K82" s="26" t="n"/>
    </row>
    <row r="83" hidden="1" ht="22" customHeight="1">
      <c r="A83" s="25" t="n"/>
      <c r="B83" s="26" t="n"/>
      <c r="C83" s="27" t="n"/>
      <c r="D83" s="27" t="n"/>
      <c r="E83" s="26" t="n"/>
      <c r="F83" s="25" t="n"/>
      <c r="G83" s="27" t="n"/>
      <c r="H83" s="25" t="n"/>
      <c r="I83" s="7">
        <f>IF(OR($F83="",$G83="完了"),"",$F83-TODAY())</f>
        <v/>
      </c>
      <c r="J83" s="8">
        <f>IF($G83="完了","完了",IF($F83="","",IF($F83&lt;TODAY(),"期限切れ",IF($F83=TODAY(),"本日",IF($F83&lt;=TODAY()+3,"3日以内","余裕")))))</f>
        <v/>
      </c>
      <c r="K83" s="26" t="n"/>
    </row>
    <row r="84" hidden="1" ht="22" customHeight="1">
      <c r="A84" s="25" t="n"/>
      <c r="B84" s="26" t="n"/>
      <c r="C84" s="27" t="n"/>
      <c r="D84" s="27" t="n"/>
      <c r="E84" s="26" t="n"/>
      <c r="F84" s="25" t="n"/>
      <c r="G84" s="27" t="n"/>
      <c r="H84" s="25" t="n"/>
      <c r="I84" s="5">
        <f>IF(OR($F84="",$G84="完了"),"",$F84-TODAY())</f>
        <v/>
      </c>
      <c r="J84" s="6">
        <f>IF($G84="完了","完了",IF($F84="","",IF($F84&lt;TODAY(),"期限切れ",IF($F84=TODAY(),"本日",IF($F84&lt;=TODAY()+3,"3日以内","余裕")))))</f>
        <v/>
      </c>
      <c r="K84" s="26" t="n"/>
    </row>
    <row r="85" hidden="1" ht="22" customHeight="1">
      <c r="A85" s="25" t="n"/>
      <c r="B85" s="26" t="n"/>
      <c r="C85" s="27" t="n"/>
      <c r="D85" s="27" t="n"/>
      <c r="E85" s="26" t="n"/>
      <c r="F85" s="25" t="n"/>
      <c r="G85" s="27" t="n"/>
      <c r="H85" s="25" t="n"/>
      <c r="I85" s="7">
        <f>IF(OR($F85="",$G85="完了"),"",$F85-TODAY())</f>
        <v/>
      </c>
      <c r="J85" s="8">
        <f>IF($G85="完了","完了",IF($F85="","",IF($F85&lt;TODAY(),"期限切れ",IF($F85=TODAY(),"本日",IF($F85&lt;=TODAY()+3,"3日以内","余裕")))))</f>
        <v/>
      </c>
      <c r="K85" s="26" t="n"/>
    </row>
    <row r="86" hidden="1" ht="22" customHeight="1">
      <c r="A86" s="25" t="n"/>
      <c r="B86" s="26" t="n"/>
      <c r="C86" s="27" t="n"/>
      <c r="D86" s="27" t="n"/>
      <c r="E86" s="26" t="n"/>
      <c r="F86" s="25" t="n"/>
      <c r="G86" s="27" t="n"/>
      <c r="H86" s="25" t="n"/>
      <c r="I86" s="5">
        <f>IF(OR($F86="",$G86="完了"),"",$F86-TODAY())</f>
        <v/>
      </c>
      <c r="J86" s="6">
        <f>IF($G86="完了","完了",IF($F86="","",IF($F86&lt;TODAY(),"期限切れ",IF($F86=TODAY(),"本日",IF($F86&lt;=TODAY()+3,"3日以内","余裕")))))</f>
        <v/>
      </c>
      <c r="K86" s="26" t="n"/>
    </row>
    <row r="87" hidden="1" ht="22" customHeight="1">
      <c r="A87" s="25" t="n"/>
      <c r="B87" s="26" t="n"/>
      <c r="C87" s="27" t="n"/>
      <c r="D87" s="27" t="n"/>
      <c r="E87" s="26" t="n"/>
      <c r="F87" s="25" t="n"/>
      <c r="G87" s="27" t="n"/>
      <c r="H87" s="25" t="n"/>
      <c r="I87" s="7">
        <f>IF(OR($F87="",$G87="完了"),"",$F87-TODAY())</f>
        <v/>
      </c>
      <c r="J87" s="8">
        <f>IF($G87="完了","完了",IF($F87="","",IF($F87&lt;TODAY(),"期限切れ",IF($F87=TODAY(),"本日",IF($F87&lt;=TODAY()+3,"3日以内","余裕")))))</f>
        <v/>
      </c>
      <c r="K87" s="26" t="n"/>
    </row>
    <row r="88" hidden="1" ht="22" customHeight="1">
      <c r="A88" s="25" t="n"/>
      <c r="B88" s="26" t="n"/>
      <c r="C88" s="27" t="n"/>
      <c r="D88" s="27" t="n"/>
      <c r="E88" s="26" t="n"/>
      <c r="F88" s="25" t="n"/>
      <c r="G88" s="27" t="n"/>
      <c r="H88" s="25" t="n"/>
      <c r="I88" s="5">
        <f>IF(OR($F88="",$G88="完了"),"",$F88-TODAY())</f>
        <v/>
      </c>
      <c r="J88" s="6">
        <f>IF($G88="完了","完了",IF($F88="","",IF($F88&lt;TODAY(),"期限切れ",IF($F88=TODAY(),"本日",IF($F88&lt;=TODAY()+3,"3日以内","余裕")))))</f>
        <v/>
      </c>
      <c r="K88" s="26" t="n"/>
    </row>
    <row r="89" hidden="1" ht="22" customHeight="1">
      <c r="A89" s="25" t="n"/>
      <c r="B89" s="26" t="n"/>
      <c r="C89" s="27" t="n"/>
      <c r="D89" s="27" t="n"/>
      <c r="E89" s="26" t="n"/>
      <c r="F89" s="25" t="n"/>
      <c r="G89" s="27" t="n"/>
      <c r="H89" s="25" t="n"/>
      <c r="I89" s="7">
        <f>IF(OR($F89="",$G89="完了"),"",$F89-TODAY())</f>
        <v/>
      </c>
      <c r="J89" s="8">
        <f>IF($G89="完了","完了",IF($F89="","",IF($F89&lt;TODAY(),"期限切れ",IF($F89=TODAY(),"本日",IF($F89&lt;=TODAY()+3,"3日以内","余裕")))))</f>
        <v/>
      </c>
      <c r="K89" s="26" t="n"/>
    </row>
    <row r="90" hidden="1" ht="22" customHeight="1">
      <c r="A90" s="25" t="n"/>
      <c r="B90" s="26" t="n"/>
      <c r="C90" s="27" t="n"/>
      <c r="D90" s="27" t="n"/>
      <c r="E90" s="26" t="n"/>
      <c r="F90" s="25" t="n"/>
      <c r="G90" s="27" t="n"/>
      <c r="H90" s="25" t="n"/>
      <c r="I90" s="5">
        <f>IF(OR($F90="",$G90="完了"),"",$F90-TODAY())</f>
        <v/>
      </c>
      <c r="J90" s="6">
        <f>IF($G90="完了","完了",IF($F90="","",IF($F90&lt;TODAY(),"期限切れ",IF($F90=TODAY(),"本日",IF($F90&lt;=TODAY()+3,"3日以内","余裕")))))</f>
        <v/>
      </c>
      <c r="K90" s="26" t="n"/>
    </row>
    <row r="91" hidden="1" ht="22" customHeight="1">
      <c r="A91" s="25" t="n"/>
      <c r="B91" s="26" t="n"/>
      <c r="C91" s="27" t="n"/>
      <c r="D91" s="27" t="n"/>
      <c r="E91" s="26" t="n"/>
      <c r="F91" s="25" t="n"/>
      <c r="G91" s="27" t="n"/>
      <c r="H91" s="25" t="n"/>
      <c r="I91" s="7">
        <f>IF(OR($F91="",$G91="完了"),"",$F91-TODAY())</f>
        <v/>
      </c>
      <c r="J91" s="8">
        <f>IF($G91="完了","完了",IF($F91="","",IF($F91&lt;TODAY(),"期限切れ",IF($F91=TODAY(),"本日",IF($F91&lt;=TODAY()+3,"3日以内","余裕")))))</f>
        <v/>
      </c>
      <c r="K91" s="26" t="n"/>
    </row>
    <row r="92" hidden="1" ht="22" customHeight="1">
      <c r="A92" s="25" t="n"/>
      <c r="B92" s="26" t="n"/>
      <c r="C92" s="27" t="n"/>
      <c r="D92" s="27" t="n"/>
      <c r="E92" s="26" t="n"/>
      <c r="F92" s="25" t="n"/>
      <c r="G92" s="27" t="n"/>
      <c r="H92" s="25" t="n"/>
      <c r="I92" s="5">
        <f>IF(OR($F92="",$G92="完了"),"",$F92-TODAY())</f>
        <v/>
      </c>
      <c r="J92" s="6">
        <f>IF($G92="完了","完了",IF($F92="","",IF($F92&lt;TODAY(),"期限切れ",IF($F92=TODAY(),"本日",IF($F92&lt;=TODAY()+3,"3日以内","余裕")))))</f>
        <v/>
      </c>
      <c r="K92" s="26" t="n"/>
    </row>
    <row r="93" hidden="1" ht="22" customHeight="1">
      <c r="A93" s="25" t="n"/>
      <c r="B93" s="26" t="n"/>
      <c r="C93" s="27" t="n"/>
      <c r="D93" s="27" t="n"/>
      <c r="E93" s="26" t="n"/>
      <c r="F93" s="25" t="n"/>
      <c r="G93" s="27" t="n"/>
      <c r="H93" s="25" t="n"/>
      <c r="I93" s="7">
        <f>IF(OR($F93="",$G93="完了"),"",$F93-TODAY())</f>
        <v/>
      </c>
      <c r="J93" s="8">
        <f>IF($G93="完了","完了",IF($F93="","",IF($F93&lt;TODAY(),"期限切れ",IF($F93=TODAY(),"本日",IF($F93&lt;=TODAY()+3,"3日以内","余裕")))))</f>
        <v/>
      </c>
      <c r="K93" s="26" t="n"/>
    </row>
    <row r="94" hidden="1" ht="22" customHeight="1">
      <c r="A94" s="25" t="n"/>
      <c r="B94" s="26" t="n"/>
      <c r="C94" s="27" t="n"/>
      <c r="D94" s="27" t="n"/>
      <c r="E94" s="26" t="n"/>
      <c r="F94" s="25" t="n"/>
      <c r="G94" s="27" t="n"/>
      <c r="H94" s="25" t="n"/>
      <c r="I94" s="5">
        <f>IF(OR($F94="",$G94="完了"),"",$F94-TODAY())</f>
        <v/>
      </c>
      <c r="J94" s="6">
        <f>IF($G94="完了","完了",IF($F94="","",IF($F94&lt;TODAY(),"期限切れ",IF($F94=TODAY(),"本日",IF($F94&lt;=TODAY()+3,"3日以内","余裕")))))</f>
        <v/>
      </c>
      <c r="K94" s="26" t="n"/>
    </row>
    <row r="95" hidden="1" ht="22" customHeight="1">
      <c r="A95" s="25" t="n"/>
      <c r="B95" s="26" t="n"/>
      <c r="C95" s="27" t="n"/>
      <c r="D95" s="27" t="n"/>
      <c r="E95" s="26" t="n"/>
      <c r="F95" s="25" t="n"/>
      <c r="G95" s="27" t="n"/>
      <c r="H95" s="25" t="n"/>
      <c r="I95" s="7">
        <f>IF(OR($F95="",$G95="完了"),"",$F95-TODAY())</f>
        <v/>
      </c>
      <c r="J95" s="8">
        <f>IF($G95="完了","完了",IF($F95="","",IF($F95&lt;TODAY(),"期限切れ",IF($F95=TODAY(),"本日",IF($F95&lt;=TODAY()+3,"3日以内","余裕")))))</f>
        <v/>
      </c>
      <c r="K95" s="26" t="n"/>
    </row>
    <row r="96" hidden="1" ht="22" customHeight="1">
      <c r="A96" s="25" t="n"/>
      <c r="B96" s="26" t="n"/>
      <c r="C96" s="27" t="n"/>
      <c r="D96" s="27" t="n"/>
      <c r="E96" s="26" t="n"/>
      <c r="F96" s="25" t="n"/>
      <c r="G96" s="27" t="n"/>
      <c r="H96" s="25" t="n"/>
      <c r="I96" s="5">
        <f>IF(OR($F96="",$G96="完了"),"",$F96-TODAY())</f>
        <v/>
      </c>
      <c r="J96" s="6">
        <f>IF($G96="完了","完了",IF($F96="","",IF($F96&lt;TODAY(),"期限切れ",IF($F96=TODAY(),"本日",IF($F96&lt;=TODAY()+3,"3日以内","余裕")))))</f>
        <v/>
      </c>
      <c r="K96" s="26" t="n"/>
    </row>
    <row r="97" hidden="1" ht="22" customHeight="1">
      <c r="A97" s="25" t="n"/>
      <c r="B97" s="26" t="n"/>
      <c r="C97" s="27" t="n"/>
      <c r="D97" s="27" t="n"/>
      <c r="E97" s="26" t="n"/>
      <c r="F97" s="25" t="n"/>
      <c r="G97" s="27" t="n"/>
      <c r="H97" s="25" t="n"/>
      <c r="I97" s="7">
        <f>IF(OR($F97="",$G97="完了"),"",$F97-TODAY())</f>
        <v/>
      </c>
      <c r="J97" s="8">
        <f>IF($G97="完了","完了",IF($F97="","",IF($F97&lt;TODAY(),"期限切れ",IF($F97=TODAY(),"本日",IF($F97&lt;=TODAY()+3,"3日以内","余裕")))))</f>
        <v/>
      </c>
      <c r="K97" s="26" t="n"/>
    </row>
    <row r="98" hidden="1" ht="22" customHeight="1">
      <c r="A98" s="25" t="n"/>
      <c r="B98" s="26" t="n"/>
      <c r="C98" s="27" t="n"/>
      <c r="D98" s="27" t="n"/>
      <c r="E98" s="26" t="n"/>
      <c r="F98" s="25" t="n"/>
      <c r="G98" s="27" t="n"/>
      <c r="H98" s="25" t="n"/>
      <c r="I98" s="5">
        <f>IF(OR($F98="",$G98="完了"),"",$F98-TODAY())</f>
        <v/>
      </c>
      <c r="J98" s="6">
        <f>IF($G98="完了","完了",IF($F98="","",IF($F98&lt;TODAY(),"期限切れ",IF($F98=TODAY(),"本日",IF($F98&lt;=TODAY()+3,"3日以内","余裕")))))</f>
        <v/>
      </c>
      <c r="K98" s="26" t="n"/>
    </row>
    <row r="99" hidden="1" ht="22" customHeight="1">
      <c r="A99" s="25" t="n"/>
      <c r="B99" s="26" t="n"/>
      <c r="C99" s="27" t="n"/>
      <c r="D99" s="27" t="n"/>
      <c r="E99" s="26" t="n"/>
      <c r="F99" s="25" t="n"/>
      <c r="G99" s="27" t="n"/>
      <c r="H99" s="25" t="n"/>
      <c r="I99" s="7">
        <f>IF(OR($F99="",$G99="完了"),"",$F99-TODAY())</f>
        <v/>
      </c>
      <c r="J99" s="8">
        <f>IF($G99="完了","完了",IF($F99="","",IF($F99&lt;TODAY(),"期限切れ",IF($F99=TODAY(),"本日",IF($F99&lt;=TODAY()+3,"3日以内","余裕")))))</f>
        <v/>
      </c>
      <c r="K99" s="26" t="n"/>
    </row>
    <row r="100" hidden="1" ht="22" customHeight="1">
      <c r="A100" s="25" t="n"/>
      <c r="B100" s="26" t="n"/>
      <c r="C100" s="27" t="n"/>
      <c r="D100" s="27" t="n"/>
      <c r="E100" s="26" t="n"/>
      <c r="F100" s="25" t="n"/>
      <c r="G100" s="27" t="n"/>
      <c r="H100" s="25" t="n"/>
      <c r="I100" s="5">
        <f>IF(OR($F100="",$G100="完了"),"",$F100-TODAY())</f>
        <v/>
      </c>
      <c r="J100" s="6">
        <f>IF($G100="完了","完了",IF($F100="","",IF($F100&lt;TODAY(),"期限切れ",IF($F100=TODAY(),"本日",IF($F100&lt;=TODAY()+3,"3日以内","余裕")))))</f>
        <v/>
      </c>
      <c r="K100" s="26" t="n"/>
    </row>
    <row r="101" hidden="1" ht="22" customHeight="1">
      <c r="A101" s="25" t="n"/>
      <c r="B101" s="26" t="n"/>
      <c r="C101" s="27" t="n"/>
      <c r="D101" s="27" t="n"/>
      <c r="E101" s="26" t="n"/>
      <c r="F101" s="25" t="n"/>
      <c r="G101" s="27" t="n"/>
      <c r="H101" s="25" t="n"/>
      <c r="I101" s="7">
        <f>IF(OR($F101="",$G101="完了"),"",$F101-TODAY())</f>
        <v/>
      </c>
      <c r="J101" s="8">
        <f>IF($G101="完了","完了",IF($F101="","",IF($F101&lt;TODAY(),"期限切れ",IF($F101=TODAY(),"本日",IF($F101&lt;=TODAY()+3,"3日以内","余裕")))))</f>
        <v/>
      </c>
      <c r="K101" s="26" t="n"/>
    </row>
    <row r="102" hidden="1" ht="22" customHeight="1">
      <c r="A102" s="25" t="n"/>
      <c r="B102" s="26" t="n"/>
      <c r="C102" s="27" t="n"/>
      <c r="D102" s="27" t="n"/>
      <c r="E102" s="26" t="n"/>
      <c r="F102" s="25" t="n"/>
      <c r="G102" s="27" t="n"/>
      <c r="H102" s="25" t="n"/>
      <c r="I102" s="5">
        <f>IF(OR($F102="",$G102="完了"),"",$F102-TODAY())</f>
        <v/>
      </c>
      <c r="J102" s="6">
        <f>IF($G102="完了","完了",IF($F102="","",IF($F102&lt;TODAY(),"期限切れ",IF($F102=TODAY(),"本日",IF($F102&lt;=TODAY()+3,"3日以内","余裕")))))</f>
        <v/>
      </c>
      <c r="K102" s="26" t="n"/>
    </row>
    <row r="103" hidden="1" ht="22" customHeight="1">
      <c r="A103" s="25" t="n"/>
      <c r="B103" s="26" t="n"/>
      <c r="C103" s="27" t="n"/>
      <c r="D103" s="27" t="n"/>
      <c r="E103" s="26" t="n"/>
      <c r="F103" s="25" t="n"/>
      <c r="G103" s="27" t="n"/>
      <c r="H103" s="25" t="n"/>
      <c r="I103" s="7">
        <f>IF(OR($F103="",$G103="完了"),"",$F103-TODAY())</f>
        <v/>
      </c>
      <c r="J103" s="8">
        <f>IF($G103="完了","完了",IF($F103="","",IF($F103&lt;TODAY(),"期限切れ",IF($F103=TODAY(),"本日",IF($F103&lt;=TODAY()+3,"3日以内","余裕")))))</f>
        <v/>
      </c>
      <c r="K103" s="26" t="n"/>
    </row>
    <row r="104" hidden="1" ht="22" customHeight="1">
      <c r="A104" s="25" t="n"/>
      <c r="B104" s="26" t="n"/>
      <c r="C104" s="27" t="n"/>
      <c r="D104" s="27" t="n"/>
      <c r="E104" s="26" t="n"/>
      <c r="F104" s="25" t="n"/>
      <c r="G104" s="27" t="n"/>
      <c r="H104" s="25" t="n"/>
      <c r="I104" s="5">
        <f>IF(OR($F104="",$G104="完了"),"",$F104-TODAY())</f>
        <v/>
      </c>
      <c r="J104" s="6">
        <f>IF($G104="完了","完了",IF($F104="","",IF($F104&lt;TODAY(),"期限切れ",IF($F104=TODAY(),"本日",IF($F104&lt;=TODAY()+3,"3日以内","余裕")))))</f>
        <v/>
      </c>
      <c r="K104" s="26" t="n"/>
    </row>
    <row r="105" hidden="1" ht="22" customHeight="1">
      <c r="A105" s="25" t="n"/>
      <c r="B105" s="26" t="n"/>
      <c r="C105" s="27" t="n"/>
      <c r="D105" s="27" t="n"/>
      <c r="E105" s="26" t="n"/>
      <c r="F105" s="25" t="n"/>
      <c r="G105" s="27" t="n"/>
      <c r="H105" s="25" t="n"/>
      <c r="I105" s="7">
        <f>IF(OR($F105="",$G105="完了"),"",$F105-TODAY())</f>
        <v/>
      </c>
      <c r="J105" s="8">
        <f>IF($G105="完了","完了",IF($F105="","",IF($F105&lt;TODAY(),"期限切れ",IF($F105=TODAY(),"本日",IF($F105&lt;=TODAY()+3,"3日以内","余裕")))))</f>
        <v/>
      </c>
      <c r="K105" s="26" t="n"/>
    </row>
    <row r="106" hidden="1" ht="22" customHeight="1">
      <c r="A106" s="25" t="n"/>
      <c r="B106" s="26" t="n"/>
      <c r="C106" s="27" t="n"/>
      <c r="D106" s="27" t="n"/>
      <c r="E106" s="26" t="n"/>
      <c r="F106" s="25" t="n"/>
      <c r="G106" s="27" t="n"/>
      <c r="H106" s="25" t="n"/>
      <c r="I106" s="5">
        <f>IF(OR($F106="",$G106="完了"),"",$F106-TODAY())</f>
        <v/>
      </c>
      <c r="J106" s="6">
        <f>IF($G106="完了","完了",IF($F106="","",IF($F106&lt;TODAY(),"期限切れ",IF($F106=TODAY(),"本日",IF($F106&lt;=TODAY()+3,"3日以内","余裕")))))</f>
        <v/>
      </c>
      <c r="K106" s="26" t="n"/>
    </row>
    <row r="107" hidden="1" ht="22" customHeight="1">
      <c r="A107" s="25" t="n"/>
      <c r="B107" s="26" t="n"/>
      <c r="C107" s="27" t="n"/>
      <c r="D107" s="27" t="n"/>
      <c r="E107" s="26" t="n"/>
      <c r="F107" s="25" t="n"/>
      <c r="G107" s="27" t="n"/>
      <c r="H107" s="25" t="n"/>
      <c r="I107" s="7">
        <f>IF(OR($F107="",$G107="完了"),"",$F107-TODAY())</f>
        <v/>
      </c>
      <c r="J107" s="8">
        <f>IF($G107="完了","完了",IF($F107="","",IF($F107&lt;TODAY(),"期限切れ",IF($F107=TODAY(),"本日",IF($F107&lt;=TODAY()+3,"3日以内","余裕")))))</f>
        <v/>
      </c>
      <c r="K107" s="26" t="n"/>
    </row>
    <row r="108" hidden="1" ht="22" customHeight="1">
      <c r="A108" s="25" t="n"/>
      <c r="B108" s="26" t="n"/>
      <c r="C108" s="27" t="n"/>
      <c r="D108" s="27" t="n"/>
      <c r="E108" s="26" t="n"/>
      <c r="F108" s="25" t="n"/>
      <c r="G108" s="27" t="n"/>
      <c r="H108" s="25" t="n"/>
      <c r="I108" s="5">
        <f>IF(OR($F108="",$G108="完了"),"",$F108-TODAY())</f>
        <v/>
      </c>
      <c r="J108" s="6">
        <f>IF($G108="完了","完了",IF($F108="","",IF($F108&lt;TODAY(),"期限切れ",IF($F108=TODAY(),"本日",IF($F108&lt;=TODAY()+3,"3日以内","余裕")))))</f>
        <v/>
      </c>
      <c r="K108" s="26" t="n"/>
    </row>
    <row r="109" hidden="1" ht="22" customHeight="1">
      <c r="A109" s="25" t="n"/>
      <c r="B109" s="26" t="n"/>
      <c r="C109" s="27" t="n"/>
      <c r="D109" s="27" t="n"/>
      <c r="E109" s="26" t="n"/>
      <c r="F109" s="25" t="n"/>
      <c r="G109" s="27" t="n"/>
      <c r="H109" s="25" t="n"/>
      <c r="I109" s="7">
        <f>IF(OR($F109="",$G109="完了"),"",$F109-TODAY())</f>
        <v/>
      </c>
      <c r="J109" s="8">
        <f>IF($G109="完了","完了",IF($F109="","",IF($F109&lt;TODAY(),"期限切れ",IF($F109=TODAY(),"本日",IF($F109&lt;=TODAY()+3,"3日以内","余裕")))))</f>
        <v/>
      </c>
      <c r="K109" s="26" t="n"/>
    </row>
    <row r="110" hidden="1" ht="22" customHeight="1">
      <c r="A110" s="25" t="n"/>
      <c r="B110" s="26" t="n"/>
      <c r="C110" s="27" t="n"/>
      <c r="D110" s="27" t="n"/>
      <c r="E110" s="26" t="n"/>
      <c r="F110" s="25" t="n"/>
      <c r="G110" s="27" t="n"/>
      <c r="H110" s="25" t="n"/>
      <c r="I110" s="5">
        <f>IF(OR($F110="",$G110="完了"),"",$F110-TODAY())</f>
        <v/>
      </c>
      <c r="J110" s="6">
        <f>IF($G110="完了","完了",IF($F110="","",IF($F110&lt;TODAY(),"期限切れ",IF($F110=TODAY(),"本日",IF($F110&lt;=TODAY()+3,"3日以内","余裕")))))</f>
        <v/>
      </c>
      <c r="K110" s="26" t="n"/>
    </row>
    <row r="111" hidden="1" ht="22" customHeight="1">
      <c r="A111" s="25" t="n"/>
      <c r="B111" s="26" t="n"/>
      <c r="C111" s="27" t="n"/>
      <c r="D111" s="27" t="n"/>
      <c r="E111" s="26" t="n"/>
      <c r="F111" s="25" t="n"/>
      <c r="G111" s="27" t="n"/>
      <c r="H111" s="25" t="n"/>
      <c r="I111" s="7">
        <f>IF(OR($F111="",$G111="完了"),"",$F111-TODAY())</f>
        <v/>
      </c>
      <c r="J111" s="8">
        <f>IF($G111="完了","完了",IF($F111="","",IF($F111&lt;TODAY(),"期限切れ",IF($F111=TODAY(),"本日",IF($F111&lt;=TODAY()+3,"3日以内","余裕")))))</f>
        <v/>
      </c>
      <c r="K111" s="26" t="n"/>
    </row>
    <row r="112" hidden="1" ht="22" customHeight="1">
      <c r="A112" s="25" t="n"/>
      <c r="B112" s="26" t="n"/>
      <c r="C112" s="27" t="n"/>
      <c r="D112" s="27" t="n"/>
      <c r="E112" s="26" t="n"/>
      <c r="F112" s="25" t="n"/>
      <c r="G112" s="27" t="n"/>
      <c r="H112" s="25" t="n"/>
      <c r="I112" s="5">
        <f>IF(OR($F112="",$G112="完了"),"",$F112-TODAY())</f>
        <v/>
      </c>
      <c r="J112" s="6">
        <f>IF($G112="完了","完了",IF($F112="","",IF($F112&lt;TODAY(),"期限切れ",IF($F112=TODAY(),"本日",IF($F112&lt;=TODAY()+3,"3日以内","余裕")))))</f>
        <v/>
      </c>
      <c r="K112" s="26" t="n"/>
    </row>
    <row r="113" hidden="1" ht="22" customHeight="1">
      <c r="A113" s="25" t="n"/>
      <c r="B113" s="26" t="n"/>
      <c r="C113" s="27" t="n"/>
      <c r="D113" s="27" t="n"/>
      <c r="E113" s="26" t="n"/>
      <c r="F113" s="25" t="n"/>
      <c r="G113" s="27" t="n"/>
      <c r="H113" s="25" t="n"/>
      <c r="I113" s="7">
        <f>IF(OR($F113="",$G113="完了"),"",$F113-TODAY())</f>
        <v/>
      </c>
      <c r="J113" s="8">
        <f>IF($G113="完了","完了",IF($F113="","",IF($F113&lt;TODAY(),"期限切れ",IF($F113=TODAY(),"本日",IF($F113&lt;=TODAY()+3,"3日以内","余裕")))))</f>
        <v/>
      </c>
      <c r="K113" s="26" t="n"/>
    </row>
    <row r="114" hidden="1" ht="22" customHeight="1">
      <c r="A114" s="25" t="n"/>
      <c r="B114" s="26" t="n"/>
      <c r="C114" s="27" t="n"/>
      <c r="D114" s="27" t="n"/>
      <c r="E114" s="26" t="n"/>
      <c r="F114" s="25" t="n"/>
      <c r="G114" s="27" t="n"/>
      <c r="H114" s="25" t="n"/>
      <c r="I114" s="5">
        <f>IF(OR($F114="",$G114="完了"),"",$F114-TODAY())</f>
        <v/>
      </c>
      <c r="J114" s="6">
        <f>IF($G114="完了","完了",IF($F114="","",IF($F114&lt;TODAY(),"期限切れ",IF($F114=TODAY(),"本日",IF($F114&lt;=TODAY()+3,"3日以内","余裕")))))</f>
        <v/>
      </c>
      <c r="K114" s="26" t="n"/>
    </row>
    <row r="115" hidden="1" ht="22" customHeight="1">
      <c r="A115" s="25" t="n"/>
      <c r="B115" s="26" t="n"/>
      <c r="C115" s="27" t="n"/>
      <c r="D115" s="27" t="n"/>
      <c r="E115" s="26" t="n"/>
      <c r="F115" s="25" t="n"/>
      <c r="G115" s="27" t="n"/>
      <c r="H115" s="25" t="n"/>
      <c r="I115" s="7">
        <f>IF(OR($F115="",$G115="完了"),"",$F115-TODAY())</f>
        <v/>
      </c>
      <c r="J115" s="8">
        <f>IF($G115="完了","完了",IF($F115="","",IF($F115&lt;TODAY(),"期限切れ",IF($F115=TODAY(),"本日",IF($F115&lt;=TODAY()+3,"3日以内","余裕")))))</f>
        <v/>
      </c>
      <c r="K115" s="26" t="n"/>
    </row>
    <row r="116" hidden="1" ht="22" customHeight="1">
      <c r="A116" s="25" t="n"/>
      <c r="B116" s="26" t="n"/>
      <c r="C116" s="27" t="n"/>
      <c r="D116" s="27" t="n"/>
      <c r="E116" s="26" t="n"/>
      <c r="F116" s="25" t="n"/>
      <c r="G116" s="27" t="n"/>
      <c r="H116" s="25" t="n"/>
      <c r="I116" s="5">
        <f>IF(OR($F116="",$G116="完了"),"",$F116-TODAY())</f>
        <v/>
      </c>
      <c r="J116" s="6">
        <f>IF($G116="完了","完了",IF($F116="","",IF($F116&lt;TODAY(),"期限切れ",IF($F116=TODAY(),"本日",IF($F116&lt;=TODAY()+3,"3日以内","余裕")))))</f>
        <v/>
      </c>
      <c r="K116" s="26" t="n"/>
    </row>
    <row r="117" hidden="1" ht="22" customHeight="1">
      <c r="A117" s="25" t="n"/>
      <c r="B117" s="26" t="n"/>
      <c r="C117" s="27" t="n"/>
      <c r="D117" s="27" t="n"/>
      <c r="E117" s="26" t="n"/>
      <c r="F117" s="25" t="n"/>
      <c r="G117" s="27" t="n"/>
      <c r="H117" s="25" t="n"/>
      <c r="I117" s="7">
        <f>IF(OR($F117="",$G117="完了"),"",$F117-TODAY())</f>
        <v/>
      </c>
      <c r="J117" s="8">
        <f>IF($G117="完了","完了",IF($F117="","",IF($F117&lt;TODAY(),"期限切れ",IF($F117=TODAY(),"本日",IF($F117&lt;=TODAY()+3,"3日以内","余裕")))))</f>
        <v/>
      </c>
      <c r="K117" s="26" t="n"/>
    </row>
    <row r="118" hidden="1" ht="22" customHeight="1">
      <c r="A118" s="25" t="n"/>
      <c r="B118" s="26" t="n"/>
      <c r="C118" s="27" t="n"/>
      <c r="D118" s="27" t="n"/>
      <c r="E118" s="26" t="n"/>
      <c r="F118" s="25" t="n"/>
      <c r="G118" s="27" t="n"/>
      <c r="H118" s="25" t="n"/>
      <c r="I118" s="5">
        <f>IF(OR($F118="",$G118="完了"),"",$F118-TODAY())</f>
        <v/>
      </c>
      <c r="J118" s="6">
        <f>IF($G118="完了","完了",IF($F118="","",IF($F118&lt;TODAY(),"期限切れ",IF($F118=TODAY(),"本日",IF($F118&lt;=TODAY()+3,"3日以内","余裕")))))</f>
        <v/>
      </c>
      <c r="K118" s="26" t="n"/>
    </row>
    <row r="119" hidden="1" ht="22" customHeight="1">
      <c r="A119" s="25" t="n"/>
      <c r="B119" s="26" t="n"/>
      <c r="C119" s="27" t="n"/>
      <c r="D119" s="27" t="n"/>
      <c r="E119" s="26" t="n"/>
      <c r="F119" s="25" t="n"/>
      <c r="G119" s="27" t="n"/>
      <c r="H119" s="25" t="n"/>
      <c r="I119" s="7">
        <f>IF(OR($F119="",$G119="完了"),"",$F119-TODAY())</f>
        <v/>
      </c>
      <c r="J119" s="8">
        <f>IF($G119="完了","完了",IF($F119="","",IF($F119&lt;TODAY(),"期限切れ",IF($F119=TODAY(),"本日",IF($F119&lt;=TODAY()+3,"3日以内","余裕")))))</f>
        <v/>
      </c>
      <c r="K119" s="26" t="n"/>
    </row>
    <row r="120" hidden="1" ht="22" customHeight="1">
      <c r="A120" s="25" t="n"/>
      <c r="B120" s="26" t="n"/>
      <c r="C120" s="27" t="n"/>
      <c r="D120" s="27" t="n"/>
      <c r="E120" s="26" t="n"/>
      <c r="F120" s="25" t="n"/>
      <c r="G120" s="27" t="n"/>
      <c r="H120" s="25" t="n"/>
      <c r="I120" s="5">
        <f>IF(OR($F120="",$G120="完了"),"",$F120-TODAY())</f>
        <v/>
      </c>
      <c r="J120" s="6">
        <f>IF($G120="完了","完了",IF($F120="","",IF($F120&lt;TODAY(),"期限切れ",IF($F120=TODAY(),"本日",IF($F120&lt;=TODAY()+3,"3日以内","余裕")))))</f>
        <v/>
      </c>
      <c r="K120" s="26" t="n"/>
    </row>
    <row r="121" hidden="1" ht="22" customHeight="1">
      <c r="A121" s="25" t="n"/>
      <c r="B121" s="26" t="n"/>
      <c r="C121" s="27" t="n"/>
      <c r="D121" s="27" t="n"/>
      <c r="E121" s="26" t="n"/>
      <c r="F121" s="25" t="n"/>
      <c r="G121" s="27" t="n"/>
      <c r="H121" s="25" t="n"/>
      <c r="I121" s="7">
        <f>IF(OR($F121="",$G121="完了"),"",$F121-TODAY())</f>
        <v/>
      </c>
      <c r="J121" s="8">
        <f>IF($G121="完了","完了",IF($F121="","",IF($F121&lt;TODAY(),"期限切れ",IF($F121=TODAY(),"本日",IF($F121&lt;=TODAY()+3,"3日以内","余裕")))))</f>
        <v/>
      </c>
      <c r="K121" s="26" t="n"/>
    </row>
    <row r="122" hidden="1" ht="22" customHeight="1">
      <c r="A122" s="25" t="n"/>
      <c r="B122" s="26" t="n"/>
      <c r="C122" s="27" t="n"/>
      <c r="D122" s="27" t="n"/>
      <c r="E122" s="26" t="n"/>
      <c r="F122" s="25" t="n"/>
      <c r="G122" s="27" t="n"/>
      <c r="H122" s="25" t="n"/>
      <c r="I122" s="5">
        <f>IF(OR($F122="",$G122="完了"),"",$F122-TODAY())</f>
        <v/>
      </c>
      <c r="J122" s="6">
        <f>IF($G122="完了","完了",IF($F122="","",IF($F122&lt;TODAY(),"期限切れ",IF($F122=TODAY(),"本日",IF($F122&lt;=TODAY()+3,"3日以内","余裕")))))</f>
        <v/>
      </c>
      <c r="K122" s="26" t="n"/>
    </row>
    <row r="123" hidden="1" ht="22" customHeight="1">
      <c r="A123" s="25" t="n"/>
      <c r="B123" s="26" t="n"/>
      <c r="C123" s="27" t="n"/>
      <c r="D123" s="27" t="n"/>
      <c r="E123" s="26" t="n"/>
      <c r="F123" s="25" t="n"/>
      <c r="G123" s="27" t="n"/>
      <c r="H123" s="25" t="n"/>
      <c r="I123" s="7">
        <f>IF(OR($F123="",$G123="完了"),"",$F123-TODAY())</f>
        <v/>
      </c>
      <c r="J123" s="8">
        <f>IF($G123="完了","完了",IF($F123="","",IF($F123&lt;TODAY(),"期限切れ",IF($F123=TODAY(),"本日",IF($F123&lt;=TODAY()+3,"3日以内","余裕")))))</f>
        <v/>
      </c>
      <c r="K123" s="26" t="n"/>
    </row>
    <row r="124" hidden="1" ht="22" customHeight="1">
      <c r="A124" s="25" t="n"/>
      <c r="B124" s="26" t="n"/>
      <c r="C124" s="27" t="n"/>
      <c r="D124" s="27" t="n"/>
      <c r="E124" s="26" t="n"/>
      <c r="F124" s="25" t="n"/>
      <c r="G124" s="27" t="n"/>
      <c r="H124" s="25" t="n"/>
      <c r="I124" s="5">
        <f>IF(OR($F124="",$G124="完了"),"",$F124-TODAY())</f>
        <v/>
      </c>
      <c r="J124" s="6">
        <f>IF($G124="完了","完了",IF($F124="","",IF($F124&lt;TODAY(),"期限切れ",IF($F124=TODAY(),"本日",IF($F124&lt;=TODAY()+3,"3日以内","余裕")))))</f>
        <v/>
      </c>
      <c r="K124" s="26" t="n"/>
    </row>
    <row r="125" hidden="1" ht="22" customHeight="1">
      <c r="A125" s="25" t="n"/>
      <c r="B125" s="26" t="n"/>
      <c r="C125" s="27" t="n"/>
      <c r="D125" s="27" t="n"/>
      <c r="E125" s="26" t="n"/>
      <c r="F125" s="25" t="n"/>
      <c r="G125" s="27" t="n"/>
      <c r="H125" s="25" t="n"/>
      <c r="I125" s="7">
        <f>IF(OR($F125="",$G125="完了"),"",$F125-TODAY())</f>
        <v/>
      </c>
      <c r="J125" s="8">
        <f>IF($G125="完了","完了",IF($F125="","",IF($F125&lt;TODAY(),"期限切れ",IF($F125=TODAY(),"本日",IF($F125&lt;=TODAY()+3,"3日以内","余裕")))))</f>
        <v/>
      </c>
      <c r="K125" s="26" t="n"/>
    </row>
    <row r="126" hidden="1" ht="22" customHeight="1">
      <c r="A126" s="25" t="n"/>
      <c r="B126" s="26" t="n"/>
      <c r="C126" s="27" t="n"/>
      <c r="D126" s="27" t="n"/>
      <c r="E126" s="26" t="n"/>
      <c r="F126" s="25" t="n"/>
      <c r="G126" s="27" t="n"/>
      <c r="H126" s="25" t="n"/>
      <c r="I126" s="5">
        <f>IF(OR($F126="",$G126="完了"),"",$F126-TODAY())</f>
        <v/>
      </c>
      <c r="J126" s="6">
        <f>IF($G126="完了","完了",IF($F126="","",IF($F126&lt;TODAY(),"期限切れ",IF($F126=TODAY(),"本日",IF($F126&lt;=TODAY()+3,"3日以内","余裕")))))</f>
        <v/>
      </c>
      <c r="K126" s="26" t="n"/>
    </row>
    <row r="127" hidden="1" ht="22" customHeight="1">
      <c r="A127" s="25" t="n"/>
      <c r="B127" s="26" t="n"/>
      <c r="C127" s="27" t="n"/>
      <c r="D127" s="27" t="n"/>
      <c r="E127" s="26" t="n"/>
      <c r="F127" s="25" t="n"/>
      <c r="G127" s="27" t="n"/>
      <c r="H127" s="25" t="n"/>
      <c r="I127" s="7">
        <f>IF(OR($F127="",$G127="完了"),"",$F127-TODAY())</f>
        <v/>
      </c>
      <c r="J127" s="8">
        <f>IF($G127="完了","完了",IF($F127="","",IF($F127&lt;TODAY(),"期限切れ",IF($F127=TODAY(),"本日",IF($F127&lt;=TODAY()+3,"3日以内","余裕")))))</f>
        <v/>
      </c>
      <c r="K127" s="26" t="n"/>
    </row>
    <row r="128" hidden="1" ht="22" customHeight="1">
      <c r="A128" s="25" t="n"/>
      <c r="B128" s="26" t="n"/>
      <c r="C128" s="27" t="n"/>
      <c r="D128" s="27" t="n"/>
      <c r="E128" s="26" t="n"/>
      <c r="F128" s="25" t="n"/>
      <c r="G128" s="27" t="n"/>
      <c r="H128" s="25" t="n"/>
      <c r="I128" s="5">
        <f>IF(OR($F128="",$G128="完了"),"",$F128-TODAY())</f>
        <v/>
      </c>
      <c r="J128" s="6">
        <f>IF($G128="完了","完了",IF($F128="","",IF($F128&lt;TODAY(),"期限切れ",IF($F128=TODAY(),"本日",IF($F128&lt;=TODAY()+3,"3日以内","余裕")))))</f>
        <v/>
      </c>
      <c r="K128" s="26" t="n"/>
    </row>
    <row r="129" hidden="1" ht="22" customHeight="1">
      <c r="A129" s="25" t="n"/>
      <c r="B129" s="26" t="n"/>
      <c r="C129" s="27" t="n"/>
      <c r="D129" s="27" t="n"/>
      <c r="E129" s="26" t="n"/>
      <c r="F129" s="25" t="n"/>
      <c r="G129" s="27" t="n"/>
      <c r="H129" s="25" t="n"/>
      <c r="I129" s="7">
        <f>IF(OR($F129="",$G129="完了"),"",$F129-TODAY())</f>
        <v/>
      </c>
      <c r="J129" s="8">
        <f>IF($G129="完了","完了",IF($F129="","",IF($F129&lt;TODAY(),"期限切れ",IF($F129=TODAY(),"本日",IF($F129&lt;=TODAY()+3,"3日以内","余裕")))))</f>
        <v/>
      </c>
      <c r="K129" s="26" t="n"/>
    </row>
    <row r="130" hidden="1" ht="22" customHeight="1">
      <c r="A130" s="25" t="n"/>
      <c r="B130" s="26" t="n"/>
      <c r="C130" s="27" t="n"/>
      <c r="D130" s="27" t="n"/>
      <c r="E130" s="26" t="n"/>
      <c r="F130" s="25" t="n"/>
      <c r="G130" s="27" t="n"/>
      <c r="H130" s="25" t="n"/>
      <c r="I130" s="5">
        <f>IF(OR($F130="",$G130="完了"),"",$F130-TODAY())</f>
        <v/>
      </c>
      <c r="J130" s="6">
        <f>IF($G130="完了","完了",IF($F130="","",IF($F130&lt;TODAY(),"期限切れ",IF($F130=TODAY(),"本日",IF($F130&lt;=TODAY()+3,"3日以内","余裕")))))</f>
        <v/>
      </c>
      <c r="K130" s="26" t="n"/>
    </row>
    <row r="131" hidden="1" ht="22" customHeight="1">
      <c r="A131" s="25" t="n"/>
      <c r="B131" s="26" t="n"/>
      <c r="C131" s="27" t="n"/>
      <c r="D131" s="27" t="n"/>
      <c r="E131" s="26" t="n"/>
      <c r="F131" s="25" t="n"/>
      <c r="G131" s="27" t="n"/>
      <c r="H131" s="25" t="n"/>
      <c r="I131" s="7">
        <f>IF(OR($F131="",$G131="完了"),"",$F131-TODAY())</f>
        <v/>
      </c>
      <c r="J131" s="8">
        <f>IF($G131="完了","完了",IF($F131="","",IF($F131&lt;TODAY(),"期限切れ",IF($F131=TODAY(),"本日",IF($F131&lt;=TODAY()+3,"3日以内","余裕")))))</f>
        <v/>
      </c>
      <c r="K131" s="26" t="n"/>
    </row>
    <row r="132" hidden="1" ht="22" customHeight="1">
      <c r="A132" s="25" t="n"/>
      <c r="B132" s="26" t="n"/>
      <c r="C132" s="27" t="n"/>
      <c r="D132" s="27" t="n"/>
      <c r="E132" s="26" t="n"/>
      <c r="F132" s="25" t="n"/>
      <c r="G132" s="27" t="n"/>
      <c r="H132" s="25" t="n"/>
      <c r="I132" s="5">
        <f>IF(OR($F132="",$G132="完了"),"",$F132-TODAY())</f>
        <v/>
      </c>
      <c r="J132" s="6">
        <f>IF($G132="完了","完了",IF($F132="","",IF($F132&lt;TODAY(),"期限切れ",IF($F132=TODAY(),"本日",IF($F132&lt;=TODAY()+3,"3日以内","余裕")))))</f>
        <v/>
      </c>
      <c r="K132" s="26" t="n"/>
    </row>
    <row r="133" hidden="1" ht="22" customHeight="1">
      <c r="A133" s="25" t="n"/>
      <c r="B133" s="26" t="n"/>
      <c r="C133" s="27" t="n"/>
      <c r="D133" s="27" t="n"/>
      <c r="E133" s="26" t="n"/>
      <c r="F133" s="25" t="n"/>
      <c r="G133" s="27" t="n"/>
      <c r="H133" s="25" t="n"/>
      <c r="I133" s="7">
        <f>IF(OR($F133="",$G133="完了"),"",$F133-TODAY())</f>
        <v/>
      </c>
      <c r="J133" s="8">
        <f>IF($G133="完了","完了",IF($F133="","",IF($F133&lt;TODAY(),"期限切れ",IF($F133=TODAY(),"本日",IF($F133&lt;=TODAY()+3,"3日以内","余裕")))))</f>
        <v/>
      </c>
      <c r="K133" s="26" t="n"/>
    </row>
    <row r="134" hidden="1" ht="22" customHeight="1">
      <c r="A134" s="25" t="n"/>
      <c r="B134" s="26" t="n"/>
      <c r="C134" s="27" t="n"/>
      <c r="D134" s="27" t="n"/>
      <c r="E134" s="26" t="n"/>
      <c r="F134" s="25" t="n"/>
      <c r="G134" s="27" t="n"/>
      <c r="H134" s="25" t="n"/>
      <c r="I134" s="5">
        <f>IF(OR($F134="",$G134="完了"),"",$F134-TODAY())</f>
        <v/>
      </c>
      <c r="J134" s="6">
        <f>IF($G134="完了","完了",IF($F134="","",IF($F134&lt;TODAY(),"期限切れ",IF($F134=TODAY(),"本日",IF($F134&lt;=TODAY()+3,"3日以内","余裕")))))</f>
        <v/>
      </c>
      <c r="K134" s="26" t="n"/>
    </row>
    <row r="135" hidden="1" ht="22" customHeight="1">
      <c r="A135" s="25" t="n"/>
      <c r="B135" s="26" t="n"/>
      <c r="C135" s="27" t="n"/>
      <c r="D135" s="27" t="n"/>
      <c r="E135" s="26" t="n"/>
      <c r="F135" s="25" t="n"/>
      <c r="G135" s="27" t="n"/>
      <c r="H135" s="25" t="n"/>
      <c r="I135" s="7">
        <f>IF(OR($F135="",$G135="完了"),"",$F135-TODAY())</f>
        <v/>
      </c>
      <c r="J135" s="8">
        <f>IF($G135="完了","完了",IF($F135="","",IF($F135&lt;TODAY(),"期限切れ",IF($F135=TODAY(),"本日",IF($F135&lt;=TODAY()+3,"3日以内","余裕")))))</f>
        <v/>
      </c>
      <c r="K135" s="26" t="n"/>
    </row>
    <row r="136" hidden="1" ht="22" customHeight="1">
      <c r="A136" s="25" t="n"/>
      <c r="B136" s="26" t="n"/>
      <c r="C136" s="27" t="n"/>
      <c r="D136" s="27" t="n"/>
      <c r="E136" s="26" t="n"/>
      <c r="F136" s="25" t="n"/>
      <c r="G136" s="27" t="n"/>
      <c r="H136" s="25" t="n"/>
      <c r="I136" s="5">
        <f>IF(OR($F136="",$G136="完了"),"",$F136-TODAY())</f>
        <v/>
      </c>
      <c r="J136" s="6">
        <f>IF($G136="完了","完了",IF($F136="","",IF($F136&lt;TODAY(),"期限切れ",IF($F136=TODAY(),"本日",IF($F136&lt;=TODAY()+3,"3日以内","余裕")))))</f>
        <v/>
      </c>
      <c r="K136" s="26" t="n"/>
    </row>
    <row r="137" hidden="1" ht="22" customHeight="1">
      <c r="A137" s="25" t="n"/>
      <c r="B137" s="26" t="n"/>
      <c r="C137" s="27" t="n"/>
      <c r="D137" s="27" t="n"/>
      <c r="E137" s="26" t="n"/>
      <c r="F137" s="25" t="n"/>
      <c r="G137" s="27" t="n"/>
      <c r="H137" s="25" t="n"/>
      <c r="I137" s="7">
        <f>IF(OR($F137="",$G137="完了"),"",$F137-TODAY())</f>
        <v/>
      </c>
      <c r="J137" s="8">
        <f>IF($G137="完了","完了",IF($F137="","",IF($F137&lt;TODAY(),"期限切れ",IF($F137=TODAY(),"本日",IF($F137&lt;=TODAY()+3,"3日以内","余裕")))))</f>
        <v/>
      </c>
      <c r="K137" s="26" t="n"/>
    </row>
    <row r="138" hidden="1" ht="22" customHeight="1">
      <c r="A138" s="25" t="n"/>
      <c r="B138" s="26" t="n"/>
      <c r="C138" s="27" t="n"/>
      <c r="D138" s="27" t="n"/>
      <c r="E138" s="26" t="n"/>
      <c r="F138" s="25" t="n"/>
      <c r="G138" s="27" t="n"/>
      <c r="H138" s="25" t="n"/>
      <c r="I138" s="5">
        <f>IF(OR($F138="",$G138="完了"),"",$F138-TODAY())</f>
        <v/>
      </c>
      <c r="J138" s="6">
        <f>IF($G138="完了","完了",IF($F138="","",IF($F138&lt;TODAY(),"期限切れ",IF($F138=TODAY(),"本日",IF($F138&lt;=TODAY()+3,"3日以内","余裕")))))</f>
        <v/>
      </c>
      <c r="K138" s="26" t="n"/>
    </row>
    <row r="139" hidden="1" ht="22" customHeight="1">
      <c r="A139" s="25" t="n"/>
      <c r="B139" s="26" t="n"/>
      <c r="C139" s="27" t="n"/>
      <c r="D139" s="27" t="n"/>
      <c r="E139" s="26" t="n"/>
      <c r="F139" s="25" t="n"/>
      <c r="G139" s="27" t="n"/>
      <c r="H139" s="25" t="n"/>
      <c r="I139" s="7">
        <f>IF(OR($F139="",$G139="完了"),"",$F139-TODAY())</f>
        <v/>
      </c>
      <c r="J139" s="8">
        <f>IF($G139="完了","完了",IF($F139="","",IF($F139&lt;TODAY(),"期限切れ",IF($F139=TODAY(),"本日",IF($F139&lt;=TODAY()+3,"3日以内","余裕")))))</f>
        <v/>
      </c>
      <c r="K139" s="26" t="n"/>
    </row>
    <row r="140" hidden="1" ht="22" customHeight="1">
      <c r="A140" s="25" t="n"/>
      <c r="B140" s="26" t="n"/>
      <c r="C140" s="27" t="n"/>
      <c r="D140" s="27" t="n"/>
      <c r="E140" s="26" t="n"/>
      <c r="F140" s="25" t="n"/>
      <c r="G140" s="27" t="n"/>
      <c r="H140" s="25" t="n"/>
      <c r="I140" s="5">
        <f>IF(OR($F140="",$G140="完了"),"",$F140-TODAY())</f>
        <v/>
      </c>
      <c r="J140" s="6">
        <f>IF($G140="完了","完了",IF($F140="","",IF($F140&lt;TODAY(),"期限切れ",IF($F140=TODAY(),"本日",IF($F140&lt;=TODAY()+3,"3日以内","余裕")))))</f>
        <v/>
      </c>
      <c r="K140" s="26" t="n"/>
    </row>
    <row r="141" hidden="1" ht="22" customHeight="1">
      <c r="A141" s="25" t="n"/>
      <c r="B141" s="26" t="n"/>
      <c r="C141" s="27" t="n"/>
      <c r="D141" s="27" t="n"/>
      <c r="E141" s="26" t="n"/>
      <c r="F141" s="25" t="n"/>
      <c r="G141" s="27" t="n"/>
      <c r="H141" s="25" t="n"/>
      <c r="I141" s="7">
        <f>IF(OR($F141="",$G141="完了"),"",$F141-TODAY())</f>
        <v/>
      </c>
      <c r="J141" s="8">
        <f>IF($G141="完了","完了",IF($F141="","",IF($F141&lt;TODAY(),"期限切れ",IF($F141=TODAY(),"本日",IF($F141&lt;=TODAY()+3,"3日以内","余裕")))))</f>
        <v/>
      </c>
      <c r="K141" s="26" t="n"/>
    </row>
    <row r="142" hidden="1" ht="22" customHeight="1">
      <c r="A142" s="25" t="n"/>
      <c r="B142" s="26" t="n"/>
      <c r="C142" s="27" t="n"/>
      <c r="D142" s="27" t="n"/>
      <c r="E142" s="26" t="n"/>
      <c r="F142" s="25" t="n"/>
      <c r="G142" s="27" t="n"/>
      <c r="H142" s="25" t="n"/>
      <c r="I142" s="5">
        <f>IF(OR($F142="",$G142="完了"),"",$F142-TODAY())</f>
        <v/>
      </c>
      <c r="J142" s="6">
        <f>IF($G142="完了","完了",IF($F142="","",IF($F142&lt;TODAY(),"期限切れ",IF($F142=TODAY(),"本日",IF($F142&lt;=TODAY()+3,"3日以内","余裕")))))</f>
        <v/>
      </c>
      <c r="K142" s="26" t="n"/>
    </row>
    <row r="143" hidden="1" ht="22" customHeight="1">
      <c r="A143" s="25" t="n"/>
      <c r="B143" s="26" t="n"/>
      <c r="C143" s="27" t="n"/>
      <c r="D143" s="27" t="n"/>
      <c r="E143" s="26" t="n"/>
      <c r="F143" s="25" t="n"/>
      <c r="G143" s="27" t="n"/>
      <c r="H143" s="25" t="n"/>
      <c r="I143" s="7">
        <f>IF(OR($F143="",$G143="完了"),"",$F143-TODAY())</f>
        <v/>
      </c>
      <c r="J143" s="8">
        <f>IF($G143="完了","完了",IF($F143="","",IF($F143&lt;TODAY(),"期限切れ",IF($F143=TODAY(),"本日",IF($F143&lt;=TODAY()+3,"3日以内","余裕")))))</f>
        <v/>
      </c>
      <c r="K143" s="26" t="n"/>
    </row>
    <row r="144" hidden="1" ht="22" customHeight="1">
      <c r="A144" s="25" t="n"/>
      <c r="B144" s="26" t="n"/>
      <c r="C144" s="27" t="n"/>
      <c r="D144" s="27" t="n"/>
      <c r="E144" s="26" t="n"/>
      <c r="F144" s="25" t="n"/>
      <c r="G144" s="27" t="n"/>
      <c r="H144" s="25" t="n"/>
      <c r="I144" s="5">
        <f>IF(OR($F144="",$G144="完了"),"",$F144-TODAY())</f>
        <v/>
      </c>
      <c r="J144" s="6">
        <f>IF($G144="完了","完了",IF($F144="","",IF($F144&lt;TODAY(),"期限切れ",IF($F144=TODAY(),"本日",IF($F144&lt;=TODAY()+3,"3日以内","余裕")))))</f>
        <v/>
      </c>
      <c r="K144" s="26" t="n"/>
    </row>
    <row r="145" hidden="1" ht="22" customHeight="1">
      <c r="A145" s="25" t="n"/>
      <c r="B145" s="26" t="n"/>
      <c r="C145" s="27" t="n"/>
      <c r="D145" s="27" t="n"/>
      <c r="E145" s="26" t="n"/>
      <c r="F145" s="25" t="n"/>
      <c r="G145" s="27" t="n"/>
      <c r="H145" s="25" t="n"/>
      <c r="I145" s="7">
        <f>IF(OR($F145="",$G145="完了"),"",$F145-TODAY())</f>
        <v/>
      </c>
      <c r="J145" s="8">
        <f>IF($G145="完了","完了",IF($F145="","",IF($F145&lt;TODAY(),"期限切れ",IF($F145=TODAY(),"本日",IF($F145&lt;=TODAY()+3,"3日以内","余裕")))))</f>
        <v/>
      </c>
      <c r="K145" s="26" t="n"/>
    </row>
    <row r="146" hidden="1" ht="22" customHeight="1">
      <c r="A146" s="25" t="n"/>
      <c r="B146" s="26" t="n"/>
      <c r="C146" s="27" t="n"/>
      <c r="D146" s="27" t="n"/>
      <c r="E146" s="26" t="n"/>
      <c r="F146" s="25" t="n"/>
      <c r="G146" s="27" t="n"/>
      <c r="H146" s="25" t="n"/>
      <c r="I146" s="5">
        <f>IF(OR($F146="",$G146="完了"),"",$F146-TODAY())</f>
        <v/>
      </c>
      <c r="J146" s="6">
        <f>IF($G146="完了","完了",IF($F146="","",IF($F146&lt;TODAY(),"期限切れ",IF($F146=TODAY(),"本日",IF($F146&lt;=TODAY()+3,"3日以内","余裕")))))</f>
        <v/>
      </c>
      <c r="K146" s="26" t="n"/>
    </row>
    <row r="147" hidden="1" ht="22" customHeight="1">
      <c r="A147" s="25" t="n"/>
      <c r="B147" s="26" t="n"/>
      <c r="C147" s="27" t="n"/>
      <c r="D147" s="27" t="n"/>
      <c r="E147" s="26" t="n"/>
      <c r="F147" s="25" t="n"/>
      <c r="G147" s="27" t="n"/>
      <c r="H147" s="25" t="n"/>
      <c r="I147" s="7">
        <f>IF(OR($F147="",$G147="完了"),"",$F147-TODAY())</f>
        <v/>
      </c>
      <c r="J147" s="8">
        <f>IF($G147="完了","完了",IF($F147="","",IF($F147&lt;TODAY(),"期限切れ",IF($F147=TODAY(),"本日",IF($F147&lt;=TODAY()+3,"3日以内","余裕")))))</f>
        <v/>
      </c>
      <c r="K147" s="26" t="n"/>
    </row>
    <row r="148" hidden="1" ht="22" customHeight="1">
      <c r="A148" s="25" t="n"/>
      <c r="B148" s="26" t="n"/>
      <c r="C148" s="27" t="n"/>
      <c r="D148" s="27" t="n"/>
      <c r="E148" s="26" t="n"/>
      <c r="F148" s="25" t="n"/>
      <c r="G148" s="27" t="n"/>
      <c r="H148" s="25" t="n"/>
      <c r="I148" s="5">
        <f>IF(OR($F148="",$G148="完了"),"",$F148-TODAY())</f>
        <v/>
      </c>
      <c r="J148" s="6">
        <f>IF($G148="完了","完了",IF($F148="","",IF($F148&lt;TODAY(),"期限切れ",IF($F148=TODAY(),"本日",IF($F148&lt;=TODAY()+3,"3日以内","余裕")))))</f>
        <v/>
      </c>
      <c r="K148" s="26" t="n"/>
    </row>
    <row r="149" hidden="1" ht="22" customHeight="1">
      <c r="A149" s="25" t="n"/>
      <c r="B149" s="26" t="n"/>
      <c r="C149" s="27" t="n"/>
      <c r="D149" s="27" t="n"/>
      <c r="E149" s="26" t="n"/>
      <c r="F149" s="25" t="n"/>
      <c r="G149" s="27" t="n"/>
      <c r="H149" s="25" t="n"/>
      <c r="I149" s="7">
        <f>IF(OR($F149="",$G149="完了"),"",$F149-TODAY())</f>
        <v/>
      </c>
      <c r="J149" s="8">
        <f>IF($G149="完了","完了",IF($F149="","",IF($F149&lt;TODAY(),"期限切れ",IF($F149=TODAY(),"本日",IF($F149&lt;=TODAY()+3,"3日以内","余裕")))))</f>
        <v/>
      </c>
      <c r="K149" s="26" t="n"/>
    </row>
    <row r="150" hidden="1" ht="22" customHeight="1">
      <c r="A150" s="25" t="n"/>
      <c r="B150" s="26" t="n"/>
      <c r="C150" s="27" t="n"/>
      <c r="D150" s="27" t="n"/>
      <c r="E150" s="26" t="n"/>
      <c r="F150" s="25" t="n"/>
      <c r="G150" s="27" t="n"/>
      <c r="H150" s="25" t="n"/>
      <c r="I150" s="5">
        <f>IF(OR($F150="",$G150="完了"),"",$F150-TODAY())</f>
        <v/>
      </c>
      <c r="J150" s="6">
        <f>IF($G150="完了","完了",IF($F150="","",IF($F150&lt;TODAY(),"期限切れ",IF($F150=TODAY(),"本日",IF($F150&lt;=TODAY()+3,"3日以内","余裕")))))</f>
        <v/>
      </c>
      <c r="K150" s="26" t="n"/>
    </row>
    <row r="151" hidden="1" ht="22" customHeight="1">
      <c r="A151" s="25" t="n"/>
      <c r="B151" s="26" t="n"/>
      <c r="C151" s="27" t="n"/>
      <c r="D151" s="27" t="n"/>
      <c r="E151" s="26" t="n"/>
      <c r="F151" s="25" t="n"/>
      <c r="G151" s="27" t="n"/>
      <c r="H151" s="25" t="n"/>
      <c r="I151" s="7">
        <f>IF(OR($F151="",$G151="完了"),"",$F151-TODAY())</f>
        <v/>
      </c>
      <c r="J151" s="8">
        <f>IF($G151="完了","完了",IF($F151="","",IF($F151&lt;TODAY(),"期限切れ",IF($F151=TODAY(),"本日",IF($F151&lt;=TODAY()+3,"3日以内","余裕")))))</f>
        <v/>
      </c>
      <c r="K151" s="26" t="n"/>
    </row>
    <row r="152" hidden="1" ht="22" customHeight="1">
      <c r="A152" s="25" t="n"/>
      <c r="B152" s="26" t="n"/>
      <c r="C152" s="27" t="n"/>
      <c r="D152" s="27" t="n"/>
      <c r="E152" s="26" t="n"/>
      <c r="F152" s="25" t="n"/>
      <c r="G152" s="27" t="n"/>
      <c r="H152" s="25" t="n"/>
      <c r="I152" s="5">
        <f>IF(OR($F152="",$G152="完了"),"",$F152-TODAY())</f>
        <v/>
      </c>
      <c r="J152" s="6">
        <f>IF($G152="完了","完了",IF($F152="","",IF($F152&lt;TODAY(),"期限切れ",IF($F152=TODAY(),"本日",IF($F152&lt;=TODAY()+3,"3日以内","余裕")))))</f>
        <v/>
      </c>
      <c r="K152" s="26" t="n"/>
    </row>
    <row r="153" hidden="1" ht="22" customHeight="1">
      <c r="A153" s="25" t="n"/>
      <c r="B153" s="26" t="n"/>
      <c r="C153" s="27" t="n"/>
      <c r="D153" s="27" t="n"/>
      <c r="E153" s="26" t="n"/>
      <c r="F153" s="25" t="n"/>
      <c r="G153" s="27" t="n"/>
      <c r="H153" s="25" t="n"/>
      <c r="I153" s="7">
        <f>IF(OR($F153="",$G153="完了"),"",$F153-TODAY())</f>
        <v/>
      </c>
      <c r="J153" s="8">
        <f>IF($G153="完了","完了",IF($F153="","",IF($F153&lt;TODAY(),"期限切れ",IF($F153=TODAY(),"本日",IF($F153&lt;=TODAY()+3,"3日以内","余裕")))))</f>
        <v/>
      </c>
      <c r="K153" s="26" t="n"/>
    </row>
    <row r="154" hidden="1" ht="22" customHeight="1">
      <c r="A154" s="25" t="n"/>
      <c r="B154" s="26" t="n"/>
      <c r="C154" s="27" t="n"/>
      <c r="D154" s="27" t="n"/>
      <c r="E154" s="26" t="n"/>
      <c r="F154" s="25" t="n"/>
      <c r="G154" s="27" t="n"/>
      <c r="H154" s="25" t="n"/>
      <c r="I154" s="5">
        <f>IF(OR($F154="",$G154="完了"),"",$F154-TODAY())</f>
        <v/>
      </c>
      <c r="J154" s="6">
        <f>IF($G154="完了","完了",IF($F154="","",IF($F154&lt;TODAY(),"期限切れ",IF($F154=TODAY(),"本日",IF($F154&lt;=TODAY()+3,"3日以内","余裕")))))</f>
        <v/>
      </c>
      <c r="K154" s="26" t="n"/>
    </row>
    <row r="155" hidden="1" ht="22" customHeight="1">
      <c r="A155" s="25" t="n"/>
      <c r="B155" s="26" t="n"/>
      <c r="C155" s="27" t="n"/>
      <c r="D155" s="27" t="n"/>
      <c r="E155" s="26" t="n"/>
      <c r="F155" s="25" t="n"/>
      <c r="G155" s="27" t="n"/>
      <c r="H155" s="25" t="n"/>
      <c r="I155" s="7">
        <f>IF(OR($F155="",$G155="完了"),"",$F155-TODAY())</f>
        <v/>
      </c>
      <c r="J155" s="8">
        <f>IF($G155="完了","完了",IF($F155="","",IF($F155&lt;TODAY(),"期限切れ",IF($F155=TODAY(),"本日",IF($F155&lt;=TODAY()+3,"3日以内","余裕")))))</f>
        <v/>
      </c>
      <c r="K155" s="26" t="n"/>
    </row>
    <row r="156" hidden="1" ht="22" customHeight="1">
      <c r="A156" s="25" t="n"/>
      <c r="B156" s="26" t="n"/>
      <c r="C156" s="27" t="n"/>
      <c r="D156" s="27" t="n"/>
      <c r="E156" s="26" t="n"/>
      <c r="F156" s="25" t="n"/>
      <c r="G156" s="27" t="n"/>
      <c r="H156" s="25" t="n"/>
      <c r="I156" s="5">
        <f>IF(OR($F156="",$G156="完了"),"",$F156-TODAY())</f>
        <v/>
      </c>
      <c r="J156" s="6">
        <f>IF($G156="完了","完了",IF($F156="","",IF($F156&lt;TODAY(),"期限切れ",IF($F156=TODAY(),"本日",IF($F156&lt;=TODAY()+3,"3日以内","余裕")))))</f>
        <v/>
      </c>
      <c r="K156" s="26" t="n"/>
    </row>
    <row r="157" hidden="1" ht="22" customHeight="1">
      <c r="A157" s="25" t="n"/>
      <c r="B157" s="26" t="n"/>
      <c r="C157" s="27" t="n"/>
      <c r="D157" s="27" t="n"/>
      <c r="E157" s="26" t="n"/>
      <c r="F157" s="25" t="n"/>
      <c r="G157" s="27" t="n"/>
      <c r="H157" s="25" t="n"/>
      <c r="I157" s="7">
        <f>IF(OR($F157="",$G157="完了"),"",$F157-TODAY())</f>
        <v/>
      </c>
      <c r="J157" s="8">
        <f>IF($G157="完了","完了",IF($F157="","",IF($F157&lt;TODAY(),"期限切れ",IF($F157=TODAY(),"本日",IF($F157&lt;=TODAY()+3,"3日以内","余裕")))))</f>
        <v/>
      </c>
      <c r="K157" s="26" t="n"/>
    </row>
    <row r="158" hidden="1" ht="22" customHeight="1">
      <c r="A158" s="25" t="n"/>
      <c r="B158" s="26" t="n"/>
      <c r="C158" s="27" t="n"/>
      <c r="D158" s="27" t="n"/>
      <c r="E158" s="26" t="n"/>
      <c r="F158" s="25" t="n"/>
      <c r="G158" s="27" t="n"/>
      <c r="H158" s="25" t="n"/>
      <c r="I158" s="5">
        <f>IF(OR($F158="",$G158="完了"),"",$F158-TODAY())</f>
        <v/>
      </c>
      <c r="J158" s="6">
        <f>IF($G158="完了","完了",IF($F158="","",IF($F158&lt;TODAY(),"期限切れ",IF($F158=TODAY(),"本日",IF($F158&lt;=TODAY()+3,"3日以内","余裕")))))</f>
        <v/>
      </c>
      <c r="K158" s="26" t="n"/>
    </row>
    <row r="159" hidden="1" ht="22" customHeight="1">
      <c r="A159" s="25" t="n"/>
      <c r="B159" s="26" t="n"/>
      <c r="C159" s="27" t="n"/>
      <c r="D159" s="27" t="n"/>
      <c r="E159" s="26" t="n"/>
      <c r="F159" s="25" t="n"/>
      <c r="G159" s="27" t="n"/>
      <c r="H159" s="25" t="n"/>
      <c r="I159" s="7">
        <f>IF(OR($F159="",$G159="完了"),"",$F159-TODAY())</f>
        <v/>
      </c>
      <c r="J159" s="8">
        <f>IF($G159="完了","完了",IF($F159="","",IF($F159&lt;TODAY(),"期限切れ",IF($F159=TODAY(),"本日",IF($F159&lt;=TODAY()+3,"3日以内","余裕")))))</f>
        <v/>
      </c>
      <c r="K159" s="26" t="n"/>
    </row>
    <row r="160" hidden="1" ht="22" customHeight="1">
      <c r="A160" s="25" t="n"/>
      <c r="B160" s="26" t="n"/>
      <c r="C160" s="27" t="n"/>
      <c r="D160" s="27" t="n"/>
      <c r="E160" s="26" t="n"/>
      <c r="F160" s="25" t="n"/>
      <c r="G160" s="27" t="n"/>
      <c r="H160" s="25" t="n"/>
      <c r="I160" s="5">
        <f>IF(OR($F160="",$G160="完了"),"",$F160-TODAY())</f>
        <v/>
      </c>
      <c r="J160" s="6">
        <f>IF($G160="完了","完了",IF($F160="","",IF($F160&lt;TODAY(),"期限切れ",IF($F160=TODAY(),"本日",IF($F160&lt;=TODAY()+3,"3日以内","余裕")))))</f>
        <v/>
      </c>
      <c r="K160" s="26" t="n"/>
    </row>
    <row r="161" hidden="1" ht="22" customHeight="1">
      <c r="A161" s="25" t="n"/>
      <c r="B161" s="26" t="n"/>
      <c r="C161" s="27" t="n"/>
      <c r="D161" s="27" t="n"/>
      <c r="E161" s="26" t="n"/>
      <c r="F161" s="25" t="n"/>
      <c r="G161" s="27" t="n"/>
      <c r="H161" s="25" t="n"/>
      <c r="I161" s="7">
        <f>IF(OR($F161="",$G161="完了"),"",$F161-TODAY())</f>
        <v/>
      </c>
      <c r="J161" s="8">
        <f>IF($G161="完了","完了",IF($F161="","",IF($F161&lt;TODAY(),"期限切れ",IF($F161=TODAY(),"本日",IF($F161&lt;=TODAY()+3,"3日以内","余裕")))))</f>
        <v/>
      </c>
      <c r="K161" s="26" t="n"/>
    </row>
    <row r="162" hidden="1" ht="22" customHeight="1">
      <c r="A162" s="25" t="n"/>
      <c r="B162" s="26" t="n"/>
      <c r="C162" s="27" t="n"/>
      <c r="D162" s="27" t="n"/>
      <c r="E162" s="26" t="n"/>
      <c r="F162" s="25" t="n"/>
      <c r="G162" s="27" t="n"/>
      <c r="H162" s="25" t="n"/>
      <c r="I162" s="5">
        <f>IF(OR($F162="",$G162="完了"),"",$F162-TODAY())</f>
        <v/>
      </c>
      <c r="J162" s="6">
        <f>IF($G162="完了","完了",IF($F162="","",IF($F162&lt;TODAY(),"期限切れ",IF($F162=TODAY(),"本日",IF($F162&lt;=TODAY()+3,"3日以内","余裕")))))</f>
        <v/>
      </c>
      <c r="K162" s="26" t="n"/>
    </row>
    <row r="163" hidden="1" ht="22" customHeight="1">
      <c r="A163" s="25" t="n"/>
      <c r="B163" s="26" t="n"/>
      <c r="C163" s="27" t="n"/>
      <c r="D163" s="27" t="n"/>
      <c r="E163" s="26" t="n"/>
      <c r="F163" s="25" t="n"/>
      <c r="G163" s="27" t="n"/>
      <c r="H163" s="25" t="n"/>
      <c r="I163" s="7">
        <f>IF(OR($F163="",$G163="完了"),"",$F163-TODAY())</f>
        <v/>
      </c>
      <c r="J163" s="8">
        <f>IF($G163="完了","完了",IF($F163="","",IF($F163&lt;TODAY(),"期限切れ",IF($F163=TODAY(),"本日",IF($F163&lt;=TODAY()+3,"3日以内","余裕")))))</f>
        <v/>
      </c>
      <c r="K163" s="26" t="n"/>
    </row>
    <row r="164" hidden="1" ht="22" customHeight="1">
      <c r="A164" s="25" t="n"/>
      <c r="B164" s="26" t="n"/>
      <c r="C164" s="27" t="n"/>
      <c r="D164" s="27" t="n"/>
      <c r="E164" s="26" t="n"/>
      <c r="F164" s="25" t="n"/>
      <c r="G164" s="27" t="n"/>
      <c r="H164" s="25" t="n"/>
      <c r="I164" s="5">
        <f>IF(OR($F164="",$G164="完了"),"",$F164-TODAY())</f>
        <v/>
      </c>
      <c r="J164" s="6">
        <f>IF($G164="完了","完了",IF($F164="","",IF($F164&lt;TODAY(),"期限切れ",IF($F164=TODAY(),"本日",IF($F164&lt;=TODAY()+3,"3日以内","余裕")))))</f>
        <v/>
      </c>
      <c r="K164" s="26" t="n"/>
    </row>
    <row r="165" hidden="1" ht="22" customHeight="1">
      <c r="A165" s="25" t="n"/>
      <c r="B165" s="26" t="n"/>
      <c r="C165" s="27" t="n"/>
      <c r="D165" s="27" t="n"/>
      <c r="E165" s="26" t="n"/>
      <c r="F165" s="25" t="n"/>
      <c r="G165" s="27" t="n"/>
      <c r="H165" s="25" t="n"/>
      <c r="I165" s="7">
        <f>IF(OR($F165="",$G165="完了"),"",$F165-TODAY())</f>
        <v/>
      </c>
      <c r="J165" s="8">
        <f>IF($G165="完了","完了",IF($F165="","",IF($F165&lt;TODAY(),"期限切れ",IF($F165=TODAY(),"本日",IF($F165&lt;=TODAY()+3,"3日以内","余裕")))))</f>
        <v/>
      </c>
      <c r="K165" s="26" t="n"/>
    </row>
    <row r="166" hidden="1" ht="22" customHeight="1">
      <c r="A166" s="25" t="n"/>
      <c r="B166" s="26" t="n"/>
      <c r="C166" s="27" t="n"/>
      <c r="D166" s="27" t="n"/>
      <c r="E166" s="26" t="n"/>
      <c r="F166" s="25" t="n"/>
      <c r="G166" s="27" t="n"/>
      <c r="H166" s="25" t="n"/>
      <c r="I166" s="5">
        <f>IF(OR($F166="",$G166="完了"),"",$F166-TODAY())</f>
        <v/>
      </c>
      <c r="J166" s="6">
        <f>IF($G166="完了","完了",IF($F166="","",IF($F166&lt;TODAY(),"期限切れ",IF($F166=TODAY(),"本日",IF($F166&lt;=TODAY()+3,"3日以内","余裕")))))</f>
        <v/>
      </c>
      <c r="K166" s="26" t="n"/>
    </row>
    <row r="167" hidden="1" ht="22" customHeight="1">
      <c r="A167" s="25" t="n"/>
      <c r="B167" s="26" t="n"/>
      <c r="C167" s="27" t="n"/>
      <c r="D167" s="27" t="n"/>
      <c r="E167" s="26" t="n"/>
      <c r="F167" s="25" t="n"/>
      <c r="G167" s="27" t="n"/>
      <c r="H167" s="25" t="n"/>
      <c r="I167" s="7">
        <f>IF(OR($F167="",$G167="完了"),"",$F167-TODAY())</f>
        <v/>
      </c>
      <c r="J167" s="8">
        <f>IF($G167="完了","完了",IF($F167="","",IF($F167&lt;TODAY(),"期限切れ",IF($F167=TODAY(),"本日",IF($F167&lt;=TODAY()+3,"3日以内","余裕")))))</f>
        <v/>
      </c>
      <c r="K167" s="26" t="n"/>
    </row>
    <row r="168" hidden="1" ht="22" customHeight="1">
      <c r="A168" s="25" t="n"/>
      <c r="B168" s="26" t="n"/>
      <c r="C168" s="27" t="n"/>
      <c r="D168" s="27" t="n"/>
      <c r="E168" s="26" t="n"/>
      <c r="F168" s="25" t="n"/>
      <c r="G168" s="27" t="n"/>
      <c r="H168" s="25" t="n"/>
      <c r="I168" s="5">
        <f>IF(OR($F168="",$G168="完了"),"",$F168-TODAY())</f>
        <v/>
      </c>
      <c r="J168" s="6">
        <f>IF($G168="完了","完了",IF($F168="","",IF($F168&lt;TODAY(),"期限切れ",IF($F168=TODAY(),"本日",IF($F168&lt;=TODAY()+3,"3日以内","余裕")))))</f>
        <v/>
      </c>
      <c r="K168" s="26" t="n"/>
    </row>
    <row r="169" hidden="1" ht="22" customHeight="1">
      <c r="A169" s="25" t="n"/>
      <c r="B169" s="26" t="n"/>
      <c r="C169" s="27" t="n"/>
      <c r="D169" s="27" t="n"/>
      <c r="E169" s="26" t="n"/>
      <c r="F169" s="25" t="n"/>
      <c r="G169" s="27" t="n"/>
      <c r="H169" s="25" t="n"/>
      <c r="I169" s="7">
        <f>IF(OR($F169="",$G169="完了"),"",$F169-TODAY())</f>
        <v/>
      </c>
      <c r="J169" s="8">
        <f>IF($G169="完了","完了",IF($F169="","",IF($F169&lt;TODAY(),"期限切れ",IF($F169=TODAY(),"本日",IF($F169&lt;=TODAY()+3,"3日以内","余裕")))))</f>
        <v/>
      </c>
      <c r="K169" s="26" t="n"/>
    </row>
    <row r="170" hidden="1" ht="22" customHeight="1">
      <c r="A170" s="25" t="n"/>
      <c r="B170" s="26" t="n"/>
      <c r="C170" s="27" t="n"/>
      <c r="D170" s="27" t="n"/>
      <c r="E170" s="26" t="n"/>
      <c r="F170" s="25" t="n"/>
      <c r="G170" s="27" t="n"/>
      <c r="H170" s="25" t="n"/>
      <c r="I170" s="5">
        <f>IF(OR($F170="",$G170="完了"),"",$F170-TODAY())</f>
        <v/>
      </c>
      <c r="J170" s="6">
        <f>IF($G170="完了","完了",IF($F170="","",IF($F170&lt;TODAY(),"期限切れ",IF($F170=TODAY(),"本日",IF($F170&lt;=TODAY()+3,"3日以内","余裕")))))</f>
        <v/>
      </c>
      <c r="K170" s="26" t="n"/>
    </row>
    <row r="171" hidden="1" ht="22" customHeight="1">
      <c r="A171" s="25" t="n"/>
      <c r="B171" s="26" t="n"/>
      <c r="C171" s="27" t="n"/>
      <c r="D171" s="27" t="n"/>
      <c r="E171" s="26" t="n"/>
      <c r="F171" s="25" t="n"/>
      <c r="G171" s="27" t="n"/>
      <c r="H171" s="25" t="n"/>
      <c r="I171" s="7">
        <f>IF(OR($F171="",$G171="完了"),"",$F171-TODAY())</f>
        <v/>
      </c>
      <c r="J171" s="8">
        <f>IF($G171="完了","完了",IF($F171="","",IF($F171&lt;TODAY(),"期限切れ",IF($F171=TODAY(),"本日",IF($F171&lt;=TODAY()+3,"3日以内","余裕")))))</f>
        <v/>
      </c>
      <c r="K171" s="26" t="n"/>
    </row>
    <row r="172" hidden="1" ht="22" customHeight="1">
      <c r="A172" s="25" t="n"/>
      <c r="B172" s="26" t="n"/>
      <c r="C172" s="27" t="n"/>
      <c r="D172" s="27" t="n"/>
      <c r="E172" s="26" t="n"/>
      <c r="F172" s="25" t="n"/>
      <c r="G172" s="27" t="n"/>
      <c r="H172" s="25" t="n"/>
      <c r="I172" s="5">
        <f>IF(OR($F172="",$G172="完了"),"",$F172-TODAY())</f>
        <v/>
      </c>
      <c r="J172" s="6">
        <f>IF($G172="完了","完了",IF($F172="","",IF($F172&lt;TODAY(),"期限切れ",IF($F172=TODAY(),"本日",IF($F172&lt;=TODAY()+3,"3日以内","余裕")))))</f>
        <v/>
      </c>
      <c r="K172" s="26" t="n"/>
    </row>
    <row r="173" hidden="1" ht="22" customHeight="1">
      <c r="A173" s="25" t="n"/>
      <c r="B173" s="26" t="n"/>
      <c r="C173" s="27" t="n"/>
      <c r="D173" s="27" t="n"/>
      <c r="E173" s="26" t="n"/>
      <c r="F173" s="25" t="n"/>
      <c r="G173" s="27" t="n"/>
      <c r="H173" s="25" t="n"/>
      <c r="I173" s="7">
        <f>IF(OR($F173="",$G173="完了"),"",$F173-TODAY())</f>
        <v/>
      </c>
      <c r="J173" s="8">
        <f>IF($G173="完了","完了",IF($F173="","",IF($F173&lt;TODAY(),"期限切れ",IF($F173=TODAY(),"本日",IF($F173&lt;=TODAY()+3,"3日以内","余裕")))))</f>
        <v/>
      </c>
      <c r="K173" s="26" t="n"/>
    </row>
    <row r="174" hidden="1" ht="22" customHeight="1">
      <c r="A174" s="25" t="n"/>
      <c r="B174" s="26" t="n"/>
      <c r="C174" s="27" t="n"/>
      <c r="D174" s="27" t="n"/>
      <c r="E174" s="26" t="n"/>
      <c r="F174" s="25" t="n"/>
      <c r="G174" s="27" t="n"/>
      <c r="H174" s="25" t="n"/>
      <c r="I174" s="5">
        <f>IF(OR($F174="",$G174="完了"),"",$F174-TODAY())</f>
        <v/>
      </c>
      <c r="J174" s="6">
        <f>IF($G174="完了","完了",IF($F174="","",IF($F174&lt;TODAY(),"期限切れ",IF($F174=TODAY(),"本日",IF($F174&lt;=TODAY()+3,"3日以内","余裕")))))</f>
        <v/>
      </c>
      <c r="K174" s="26" t="n"/>
    </row>
    <row r="175" hidden="1" ht="22" customHeight="1">
      <c r="A175" s="25" t="n"/>
      <c r="B175" s="26" t="n"/>
      <c r="C175" s="27" t="n"/>
      <c r="D175" s="27" t="n"/>
      <c r="E175" s="26" t="n"/>
      <c r="F175" s="25" t="n"/>
      <c r="G175" s="27" t="n"/>
      <c r="H175" s="25" t="n"/>
      <c r="I175" s="7">
        <f>IF(OR($F175="",$G175="完了"),"",$F175-TODAY())</f>
        <v/>
      </c>
      <c r="J175" s="8">
        <f>IF($G175="完了","完了",IF($F175="","",IF($F175&lt;TODAY(),"期限切れ",IF($F175=TODAY(),"本日",IF($F175&lt;=TODAY()+3,"3日以内","余裕")))))</f>
        <v/>
      </c>
      <c r="K175" s="26" t="n"/>
    </row>
    <row r="176" hidden="1" ht="22" customHeight="1">
      <c r="A176" s="25" t="n"/>
      <c r="B176" s="26" t="n"/>
      <c r="C176" s="27" t="n"/>
      <c r="D176" s="27" t="n"/>
      <c r="E176" s="26" t="n"/>
      <c r="F176" s="25" t="n"/>
      <c r="G176" s="27" t="n"/>
      <c r="H176" s="25" t="n"/>
      <c r="I176" s="5">
        <f>IF(OR($F176="",$G176="完了"),"",$F176-TODAY())</f>
        <v/>
      </c>
      <c r="J176" s="6">
        <f>IF($G176="完了","完了",IF($F176="","",IF($F176&lt;TODAY(),"期限切れ",IF($F176=TODAY(),"本日",IF($F176&lt;=TODAY()+3,"3日以内","余裕")))))</f>
        <v/>
      </c>
      <c r="K176" s="26" t="n"/>
    </row>
    <row r="177" hidden="1" ht="22" customHeight="1">
      <c r="A177" s="25" t="n"/>
      <c r="B177" s="26" t="n"/>
      <c r="C177" s="27" t="n"/>
      <c r="D177" s="27" t="n"/>
      <c r="E177" s="26" t="n"/>
      <c r="F177" s="25" t="n"/>
      <c r="G177" s="27" t="n"/>
      <c r="H177" s="25" t="n"/>
      <c r="I177" s="7">
        <f>IF(OR($F177="",$G177="完了"),"",$F177-TODAY())</f>
        <v/>
      </c>
      <c r="J177" s="8">
        <f>IF($G177="完了","完了",IF($F177="","",IF($F177&lt;TODAY(),"期限切れ",IF($F177=TODAY(),"本日",IF($F177&lt;=TODAY()+3,"3日以内","余裕")))))</f>
        <v/>
      </c>
      <c r="K177" s="26" t="n"/>
    </row>
    <row r="178" hidden="1" ht="22" customHeight="1">
      <c r="A178" s="25" t="n"/>
      <c r="B178" s="26" t="n"/>
      <c r="C178" s="27" t="n"/>
      <c r="D178" s="27" t="n"/>
      <c r="E178" s="26" t="n"/>
      <c r="F178" s="25" t="n"/>
      <c r="G178" s="27" t="n"/>
      <c r="H178" s="25" t="n"/>
      <c r="I178" s="5">
        <f>IF(OR($F178="",$G178="完了"),"",$F178-TODAY())</f>
        <v/>
      </c>
      <c r="J178" s="6">
        <f>IF($G178="完了","完了",IF($F178="","",IF($F178&lt;TODAY(),"期限切れ",IF($F178=TODAY(),"本日",IF($F178&lt;=TODAY()+3,"3日以内","余裕")))))</f>
        <v/>
      </c>
      <c r="K178" s="26" t="n"/>
    </row>
    <row r="179" hidden="1" ht="22" customHeight="1">
      <c r="A179" s="25" t="n"/>
      <c r="B179" s="26" t="n"/>
      <c r="C179" s="27" t="n"/>
      <c r="D179" s="27" t="n"/>
      <c r="E179" s="26" t="n"/>
      <c r="F179" s="25" t="n"/>
      <c r="G179" s="27" t="n"/>
      <c r="H179" s="25" t="n"/>
      <c r="I179" s="7">
        <f>IF(OR($F179="",$G179="完了"),"",$F179-TODAY())</f>
        <v/>
      </c>
      <c r="J179" s="8">
        <f>IF($G179="完了","完了",IF($F179="","",IF($F179&lt;TODAY(),"期限切れ",IF($F179=TODAY(),"本日",IF($F179&lt;=TODAY()+3,"3日以内","余裕")))))</f>
        <v/>
      </c>
      <c r="K179" s="26" t="n"/>
    </row>
    <row r="180" hidden="1" ht="22" customHeight="1">
      <c r="A180" s="25" t="n"/>
      <c r="B180" s="26" t="n"/>
      <c r="C180" s="27" t="n"/>
      <c r="D180" s="27" t="n"/>
      <c r="E180" s="26" t="n"/>
      <c r="F180" s="25" t="n"/>
      <c r="G180" s="27" t="n"/>
      <c r="H180" s="25" t="n"/>
      <c r="I180" s="5">
        <f>IF(OR($F180="",$G180="完了"),"",$F180-TODAY())</f>
        <v/>
      </c>
      <c r="J180" s="6">
        <f>IF($G180="完了","完了",IF($F180="","",IF($F180&lt;TODAY(),"期限切れ",IF($F180=TODAY(),"本日",IF($F180&lt;=TODAY()+3,"3日以内","余裕")))))</f>
        <v/>
      </c>
      <c r="K180" s="26" t="n"/>
    </row>
    <row r="181" hidden="1" ht="22" customHeight="1">
      <c r="A181" s="25" t="n"/>
      <c r="B181" s="26" t="n"/>
      <c r="C181" s="27" t="n"/>
      <c r="D181" s="27" t="n"/>
      <c r="E181" s="26" t="n"/>
      <c r="F181" s="25" t="n"/>
      <c r="G181" s="27" t="n"/>
      <c r="H181" s="25" t="n"/>
      <c r="I181" s="7">
        <f>IF(OR($F181="",$G181="完了"),"",$F181-TODAY())</f>
        <v/>
      </c>
      <c r="J181" s="8">
        <f>IF($G181="完了","完了",IF($F181="","",IF($F181&lt;TODAY(),"期限切れ",IF($F181=TODAY(),"本日",IF($F181&lt;=TODAY()+3,"3日以内","余裕")))))</f>
        <v/>
      </c>
      <c r="K181" s="26" t="n"/>
    </row>
    <row r="182" hidden="1" ht="22" customHeight="1">
      <c r="A182" s="25" t="n"/>
      <c r="B182" s="26" t="n"/>
      <c r="C182" s="27" t="n"/>
      <c r="D182" s="27" t="n"/>
      <c r="E182" s="26" t="n"/>
      <c r="F182" s="25" t="n"/>
      <c r="G182" s="27" t="n"/>
      <c r="H182" s="25" t="n"/>
      <c r="I182" s="5">
        <f>IF(OR($F182="",$G182="完了"),"",$F182-TODAY())</f>
        <v/>
      </c>
      <c r="J182" s="6">
        <f>IF($G182="完了","完了",IF($F182="","",IF($F182&lt;TODAY(),"期限切れ",IF($F182=TODAY(),"本日",IF($F182&lt;=TODAY()+3,"3日以内","余裕")))))</f>
        <v/>
      </c>
      <c r="K182" s="26" t="n"/>
    </row>
    <row r="183" hidden="1" ht="22" customHeight="1">
      <c r="A183" s="25" t="n"/>
      <c r="B183" s="26" t="n"/>
      <c r="C183" s="27" t="n"/>
      <c r="D183" s="27" t="n"/>
      <c r="E183" s="26" t="n"/>
      <c r="F183" s="25" t="n"/>
      <c r="G183" s="27" t="n"/>
      <c r="H183" s="25" t="n"/>
      <c r="I183" s="7">
        <f>IF(OR($F183="",$G183="完了"),"",$F183-TODAY())</f>
        <v/>
      </c>
      <c r="J183" s="8">
        <f>IF($G183="完了","完了",IF($F183="","",IF($F183&lt;TODAY(),"期限切れ",IF($F183=TODAY(),"本日",IF($F183&lt;=TODAY()+3,"3日以内","余裕")))))</f>
        <v/>
      </c>
      <c r="K183" s="26" t="n"/>
    </row>
    <row r="184" hidden="1" ht="22" customHeight="1">
      <c r="A184" s="25" t="n"/>
      <c r="B184" s="26" t="n"/>
      <c r="C184" s="27" t="n"/>
      <c r="D184" s="27" t="n"/>
      <c r="E184" s="26" t="n"/>
      <c r="F184" s="25" t="n"/>
      <c r="G184" s="27" t="n"/>
      <c r="H184" s="25" t="n"/>
      <c r="I184" s="5">
        <f>IF(OR($F184="",$G184="完了"),"",$F184-TODAY())</f>
        <v/>
      </c>
      <c r="J184" s="6">
        <f>IF($G184="完了","完了",IF($F184="","",IF($F184&lt;TODAY(),"期限切れ",IF($F184=TODAY(),"本日",IF($F184&lt;=TODAY()+3,"3日以内","余裕")))))</f>
        <v/>
      </c>
      <c r="K184" s="26" t="n"/>
    </row>
    <row r="185" hidden="1" ht="22" customHeight="1">
      <c r="A185" s="25" t="n"/>
      <c r="B185" s="26" t="n"/>
      <c r="C185" s="27" t="n"/>
      <c r="D185" s="27" t="n"/>
      <c r="E185" s="26" t="n"/>
      <c r="F185" s="25" t="n"/>
      <c r="G185" s="27" t="n"/>
      <c r="H185" s="25" t="n"/>
      <c r="I185" s="7">
        <f>IF(OR($F185="",$G185="完了"),"",$F185-TODAY())</f>
        <v/>
      </c>
      <c r="J185" s="8">
        <f>IF($G185="完了","完了",IF($F185="","",IF($F185&lt;TODAY(),"期限切れ",IF($F185=TODAY(),"本日",IF($F185&lt;=TODAY()+3,"3日以内","余裕")))))</f>
        <v/>
      </c>
      <c r="K185" s="26" t="n"/>
    </row>
    <row r="186" hidden="1" ht="22" customHeight="1">
      <c r="A186" s="25" t="n"/>
      <c r="B186" s="26" t="n"/>
      <c r="C186" s="27" t="n"/>
      <c r="D186" s="27" t="n"/>
      <c r="E186" s="26" t="n"/>
      <c r="F186" s="25" t="n"/>
      <c r="G186" s="27" t="n"/>
      <c r="H186" s="25" t="n"/>
      <c r="I186" s="5">
        <f>IF(OR($F186="",$G186="完了"),"",$F186-TODAY())</f>
        <v/>
      </c>
      <c r="J186" s="6">
        <f>IF($G186="完了","完了",IF($F186="","",IF($F186&lt;TODAY(),"期限切れ",IF($F186=TODAY(),"本日",IF($F186&lt;=TODAY()+3,"3日以内","余裕")))))</f>
        <v/>
      </c>
      <c r="K186" s="26" t="n"/>
    </row>
    <row r="187" hidden="1" ht="22" customHeight="1">
      <c r="A187" s="25" t="n"/>
      <c r="B187" s="26" t="n"/>
      <c r="C187" s="27" t="n"/>
      <c r="D187" s="27" t="n"/>
      <c r="E187" s="26" t="n"/>
      <c r="F187" s="25" t="n"/>
      <c r="G187" s="27" t="n"/>
      <c r="H187" s="25" t="n"/>
      <c r="I187" s="7">
        <f>IF(OR($F187="",$G187="完了"),"",$F187-TODAY())</f>
        <v/>
      </c>
      <c r="J187" s="8">
        <f>IF($G187="完了","完了",IF($F187="","",IF($F187&lt;TODAY(),"期限切れ",IF($F187=TODAY(),"本日",IF($F187&lt;=TODAY()+3,"3日以内","余裕")))))</f>
        <v/>
      </c>
      <c r="K187" s="26" t="n"/>
    </row>
    <row r="188" hidden="1" ht="22" customHeight="1">
      <c r="A188" s="25" t="n"/>
      <c r="B188" s="26" t="n"/>
      <c r="C188" s="27" t="n"/>
      <c r="D188" s="27" t="n"/>
      <c r="E188" s="26" t="n"/>
      <c r="F188" s="25" t="n"/>
      <c r="G188" s="27" t="n"/>
      <c r="H188" s="25" t="n"/>
      <c r="I188" s="5">
        <f>IF(OR($F188="",$G188="完了"),"",$F188-TODAY())</f>
        <v/>
      </c>
      <c r="J188" s="6">
        <f>IF($G188="完了","完了",IF($F188="","",IF($F188&lt;TODAY(),"期限切れ",IF($F188=TODAY(),"本日",IF($F188&lt;=TODAY()+3,"3日以内","余裕")))))</f>
        <v/>
      </c>
      <c r="K188" s="26" t="n"/>
    </row>
    <row r="189" hidden="1" ht="22" customHeight="1">
      <c r="A189" s="25" t="n"/>
      <c r="B189" s="26" t="n"/>
      <c r="C189" s="27" t="n"/>
      <c r="D189" s="27" t="n"/>
      <c r="E189" s="26" t="n"/>
      <c r="F189" s="25" t="n"/>
      <c r="G189" s="27" t="n"/>
      <c r="H189" s="25" t="n"/>
      <c r="I189" s="7">
        <f>IF(OR($F189="",$G189="完了"),"",$F189-TODAY())</f>
        <v/>
      </c>
      <c r="J189" s="8">
        <f>IF($G189="完了","完了",IF($F189="","",IF($F189&lt;TODAY(),"期限切れ",IF($F189=TODAY(),"本日",IF($F189&lt;=TODAY()+3,"3日以内","余裕")))))</f>
        <v/>
      </c>
      <c r="K189" s="26" t="n"/>
    </row>
    <row r="190" hidden="1" ht="22" customHeight="1">
      <c r="A190" s="25" t="n"/>
      <c r="B190" s="26" t="n"/>
      <c r="C190" s="27" t="n"/>
      <c r="D190" s="27" t="n"/>
      <c r="E190" s="26" t="n"/>
      <c r="F190" s="25" t="n"/>
      <c r="G190" s="27" t="n"/>
      <c r="H190" s="25" t="n"/>
      <c r="I190" s="5">
        <f>IF(OR($F190="",$G190="完了"),"",$F190-TODAY())</f>
        <v/>
      </c>
      <c r="J190" s="6">
        <f>IF($G190="完了","完了",IF($F190="","",IF($F190&lt;TODAY(),"期限切れ",IF($F190=TODAY(),"本日",IF($F190&lt;=TODAY()+3,"3日以内","余裕")))))</f>
        <v/>
      </c>
      <c r="K190" s="26" t="n"/>
    </row>
    <row r="191" hidden="1" ht="22" customHeight="1">
      <c r="A191" s="25" t="n"/>
      <c r="B191" s="26" t="n"/>
      <c r="C191" s="27" t="n"/>
      <c r="D191" s="27" t="n"/>
      <c r="E191" s="26" t="n"/>
      <c r="F191" s="25" t="n"/>
      <c r="G191" s="27" t="n"/>
      <c r="H191" s="25" t="n"/>
      <c r="I191" s="7">
        <f>IF(OR($F191="",$G191="完了"),"",$F191-TODAY())</f>
        <v/>
      </c>
      <c r="J191" s="8">
        <f>IF($G191="完了","完了",IF($F191="","",IF($F191&lt;TODAY(),"期限切れ",IF($F191=TODAY(),"本日",IF($F191&lt;=TODAY()+3,"3日以内","余裕")))))</f>
        <v/>
      </c>
      <c r="K191" s="26" t="n"/>
    </row>
    <row r="192" hidden="1" ht="22" customHeight="1">
      <c r="A192" s="25" t="n"/>
      <c r="B192" s="26" t="n"/>
      <c r="C192" s="27" t="n"/>
      <c r="D192" s="27" t="n"/>
      <c r="E192" s="26" t="n"/>
      <c r="F192" s="25" t="n"/>
      <c r="G192" s="27" t="n"/>
      <c r="H192" s="25" t="n"/>
      <c r="I192" s="5">
        <f>IF(OR($F192="",$G192="完了"),"",$F192-TODAY())</f>
        <v/>
      </c>
      <c r="J192" s="6">
        <f>IF($G192="完了","完了",IF($F192="","",IF($F192&lt;TODAY(),"期限切れ",IF($F192=TODAY(),"本日",IF($F192&lt;=TODAY()+3,"3日以内","余裕")))))</f>
        <v/>
      </c>
      <c r="K192" s="26" t="n"/>
    </row>
    <row r="193" hidden="1" ht="22" customHeight="1">
      <c r="A193" s="25" t="n"/>
      <c r="B193" s="26" t="n"/>
      <c r="C193" s="27" t="n"/>
      <c r="D193" s="27" t="n"/>
      <c r="E193" s="26" t="n"/>
      <c r="F193" s="25" t="n"/>
      <c r="G193" s="27" t="n"/>
      <c r="H193" s="25" t="n"/>
      <c r="I193" s="7">
        <f>IF(OR($F193="",$G193="完了"),"",$F193-TODAY())</f>
        <v/>
      </c>
      <c r="J193" s="8">
        <f>IF($G193="完了","完了",IF($F193="","",IF($F193&lt;TODAY(),"期限切れ",IF($F193=TODAY(),"本日",IF($F193&lt;=TODAY()+3,"3日以内","余裕")))))</f>
        <v/>
      </c>
      <c r="K193" s="26" t="n"/>
    </row>
    <row r="194" hidden="1" ht="22" customHeight="1">
      <c r="A194" s="25" t="n"/>
      <c r="B194" s="26" t="n"/>
      <c r="C194" s="27" t="n"/>
      <c r="D194" s="27" t="n"/>
      <c r="E194" s="26" t="n"/>
      <c r="F194" s="25" t="n"/>
      <c r="G194" s="27" t="n"/>
      <c r="H194" s="25" t="n"/>
      <c r="I194" s="5">
        <f>IF(OR($F194="",$G194="完了"),"",$F194-TODAY())</f>
        <v/>
      </c>
      <c r="J194" s="6">
        <f>IF($G194="完了","完了",IF($F194="","",IF($F194&lt;TODAY(),"期限切れ",IF($F194=TODAY(),"本日",IF($F194&lt;=TODAY()+3,"3日以内","余裕")))))</f>
        <v/>
      </c>
      <c r="K194" s="26" t="n"/>
    </row>
    <row r="195" hidden="1" ht="22" customHeight="1">
      <c r="A195" s="25" t="n"/>
      <c r="B195" s="26" t="n"/>
      <c r="C195" s="27" t="n"/>
      <c r="D195" s="27" t="n"/>
      <c r="E195" s="26" t="n"/>
      <c r="F195" s="25" t="n"/>
      <c r="G195" s="27" t="n"/>
      <c r="H195" s="25" t="n"/>
      <c r="I195" s="7">
        <f>IF(OR($F195="",$G195="完了"),"",$F195-TODAY())</f>
        <v/>
      </c>
      <c r="J195" s="8">
        <f>IF($G195="完了","完了",IF($F195="","",IF($F195&lt;TODAY(),"期限切れ",IF($F195=TODAY(),"本日",IF($F195&lt;=TODAY()+3,"3日以内","余裕")))))</f>
        <v/>
      </c>
      <c r="K195" s="26" t="n"/>
    </row>
    <row r="196" hidden="1" ht="22" customHeight="1">
      <c r="A196" s="25" t="n"/>
      <c r="B196" s="26" t="n"/>
      <c r="C196" s="27" t="n"/>
      <c r="D196" s="27" t="n"/>
      <c r="E196" s="26" t="n"/>
      <c r="F196" s="25" t="n"/>
      <c r="G196" s="27" t="n"/>
      <c r="H196" s="25" t="n"/>
      <c r="I196" s="5">
        <f>IF(OR($F196="",$G196="完了"),"",$F196-TODAY())</f>
        <v/>
      </c>
      <c r="J196" s="6">
        <f>IF($G196="完了","完了",IF($F196="","",IF($F196&lt;TODAY(),"期限切れ",IF($F196=TODAY(),"本日",IF($F196&lt;=TODAY()+3,"3日以内","余裕")))))</f>
        <v/>
      </c>
      <c r="K196" s="26" t="n"/>
    </row>
    <row r="197" hidden="1" ht="22" customHeight="1">
      <c r="A197" s="25" t="n"/>
      <c r="B197" s="26" t="n"/>
      <c r="C197" s="27" t="n"/>
      <c r="D197" s="27" t="n"/>
      <c r="E197" s="26" t="n"/>
      <c r="F197" s="25" t="n"/>
      <c r="G197" s="27" t="n"/>
      <c r="H197" s="25" t="n"/>
      <c r="I197" s="7">
        <f>IF(OR($F197="",$G197="完了"),"",$F197-TODAY())</f>
        <v/>
      </c>
      <c r="J197" s="8">
        <f>IF($G197="完了","完了",IF($F197="","",IF($F197&lt;TODAY(),"期限切れ",IF($F197=TODAY(),"本日",IF($F197&lt;=TODAY()+3,"3日以内","余裕")))))</f>
        <v/>
      </c>
      <c r="K197" s="26" t="n"/>
    </row>
    <row r="198" hidden="1" ht="22" customHeight="1">
      <c r="A198" s="25" t="n"/>
      <c r="B198" s="26" t="n"/>
      <c r="C198" s="27" t="n"/>
      <c r="D198" s="27" t="n"/>
      <c r="E198" s="26" t="n"/>
      <c r="F198" s="25" t="n"/>
      <c r="G198" s="27" t="n"/>
      <c r="H198" s="25" t="n"/>
      <c r="I198" s="5">
        <f>IF(OR($F198="",$G198="完了"),"",$F198-TODAY())</f>
        <v/>
      </c>
      <c r="J198" s="6">
        <f>IF($G198="完了","完了",IF($F198="","",IF($F198&lt;TODAY(),"期限切れ",IF($F198=TODAY(),"本日",IF($F198&lt;=TODAY()+3,"3日以内","余裕")))))</f>
        <v/>
      </c>
      <c r="K198" s="26" t="n"/>
    </row>
    <row r="199" hidden="1" ht="22" customHeight="1">
      <c r="A199" s="25" t="n"/>
      <c r="B199" s="26" t="n"/>
      <c r="C199" s="27" t="n"/>
      <c r="D199" s="27" t="n"/>
      <c r="E199" s="26" t="n"/>
      <c r="F199" s="25" t="n"/>
      <c r="G199" s="27" t="n"/>
      <c r="H199" s="25" t="n"/>
      <c r="I199" s="7">
        <f>IF(OR($F199="",$G199="完了"),"",$F199-TODAY())</f>
        <v/>
      </c>
      <c r="J199" s="8">
        <f>IF($G199="完了","完了",IF($F199="","",IF($F199&lt;TODAY(),"期限切れ",IF($F199=TODAY(),"本日",IF($F199&lt;=TODAY()+3,"3日以内","余裕")))))</f>
        <v/>
      </c>
      <c r="K199" s="26" t="n"/>
    </row>
    <row r="200" hidden="1" ht="22" customHeight="1">
      <c r="A200" s="25" t="n"/>
      <c r="B200" s="26" t="n"/>
      <c r="C200" s="27" t="n"/>
      <c r="D200" s="27" t="n"/>
      <c r="E200" s="26" t="n"/>
      <c r="F200" s="25" t="n"/>
      <c r="G200" s="27" t="n"/>
      <c r="H200" s="25" t="n"/>
      <c r="I200" s="5">
        <f>IF(OR($F200="",$G200="完了"),"",$F200-TODAY())</f>
        <v/>
      </c>
      <c r="J200" s="6">
        <f>IF($G200="完了","完了",IF($F200="","",IF($F200&lt;TODAY(),"期限切れ",IF($F200=TODAY(),"本日",IF($F200&lt;=TODAY()+3,"3日以内","余裕")))))</f>
        <v/>
      </c>
      <c r="K200" s="26" t="n"/>
    </row>
    <row r="201" hidden="1" ht="22" customHeight="1">
      <c r="A201" s="25" t="n"/>
      <c r="B201" s="26" t="n"/>
      <c r="C201" s="27" t="n"/>
      <c r="D201" s="27" t="n"/>
      <c r="E201" s="26" t="n"/>
      <c r="F201" s="25" t="n"/>
      <c r="G201" s="27" t="n"/>
      <c r="H201" s="25" t="n"/>
      <c r="I201" s="7">
        <f>IF(OR($F201="",$G201="完了"),"",$F201-TODAY())</f>
        <v/>
      </c>
      <c r="J201" s="8">
        <f>IF($G201="完了","完了",IF($F201="","",IF($F201&lt;TODAY(),"期限切れ",IF($F201=TODAY(),"本日",IF($F201&lt;=TODAY()+3,"3日以内","余裕")))))</f>
        <v/>
      </c>
      <c r="K201" s="26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1:K201"/>
  <conditionalFormatting sqref="J2:J201">
    <cfRule type="cellIs" priority="1" operator="equal" dxfId="0">
      <formula>"期限切れ"</formula>
    </cfRule>
    <cfRule type="cellIs" priority="2" operator="equal" dxfId="1">
      <formula>"本日"</formula>
    </cfRule>
    <cfRule type="cellIs" priority="3" operator="equal" dxfId="1">
      <formula>"3日以内"</formula>
    </cfRule>
  </conditionalFormatting>
  <dataValidations count="12">
    <dataValidation sqref="C2:C201" showDropDown="0" showInputMessage="0" showErrorMessage="0" allowBlank="1" type="list">
      <formula1>"仕様,不具合,調整,確認,その他"</formula1>
    </dataValidation>
    <dataValidation sqref="D2:D201" showDropDown="0" showInputMessage="0" showErrorMessage="0" allowBlank="1" type="list">
      <formula1>"高,中,低"</formula1>
    </dataValidation>
    <dataValidation sqref="G2:G201" showDropDown="0" showInputMessage="0" showErrorMessage="0" allowBlank="1" type="list">
      <formula1>"未着手,対応中,確認待ち,保留,完了"</formula1>
    </dataValidation>
    <dataValidation sqref="C2:C201" showDropDown="0" showInputMessage="1" showErrorMessage="0" allowBlank="1" promptTitle="分類" prompt="右の▼から選びます。一覧は「集計」シートで増やせます"/>
    <dataValidation sqref="D2:D201" showDropDown="0" showInputMessage="1" showErrorMessage="0" allowBlank="1" promptTitle="内容" prompt="あとで見て分かるように短く書きます"/>
    <dataValidation sqref="K2:K201" showDropDown="0" showInputMessage="1" showErrorMessage="0" allowBlank="1" promptTitle="内容" prompt="あとで見て分かるように短く書きます"/>
    <dataValidation sqref="A2:A201" showDropDown="0" showInputMessage="1" showErrorMessage="0" allowBlank="1" promptTitle="日付" prompt="2026/9/1 のように入力します。カレンダーの日付として扱われます"/>
    <dataValidation sqref="C2:C201" showDropDown="0" showInputMessage="1" showErrorMessage="0" allowBlank="1" promptTitle="分類" prompt="右の▼から選びます。一覧は「集計」シートで増やせます"/>
    <dataValidation sqref="D2:D201" showDropDown="0" showInputMessage="1" showErrorMessage="0" allowBlank="1" promptTitle="内容" prompt="あとで見て分かるように短く書きます"/>
    <dataValidation sqref="F2:F201" showDropDown="0" showInputMessage="1" showErrorMessage="0" allowBlank="1" promptTitle="日付" prompt="2026/9/1 のように入力します。カレンダーの日付として扱われます"/>
    <dataValidation sqref="H2:H201" showDropDown="0" showInputMessage="1" showErrorMessage="0" allowBlank="1" promptTitle="日付" prompt="2026/9/1 のように入力します。カレンダーの日付として扱われます"/>
    <dataValidation sqref="K2:K201" showDropDown="0" showInputMessage="1" showErrorMessage="0" allowBlank="1" promptTitle="内容" prompt="あとで見て分かるように短く書き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F57"/>
  <sheetViews>
    <sheetView showGridLines="0" tabSelected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6" customWidth="1" min="5" max="5"/>
    <col width="10" customWidth="1" min="6" max="6"/>
  </cols>
  <sheetData>
    <row r="1" ht="32" customHeight="1">
      <c r="A1" s="9" t="inlineStr">
        <is>
          <t>課題管理表</t>
        </is>
      </c>
    </row>
    <row r="2" ht="22" customHeight="1">
      <c r="A2" s="11" t="inlineStr">
        <is>
          <t>このテンプレートは自由に使ってかまいません。改変・再配布も可です。</t>
        </is>
      </c>
    </row>
    <row r="3" ht="22" customHeight="1">
      <c r="A3" s="11" t="inlineStr">
        <is>
          <t>配布元: 副業ポートフォリオ https://satoru-log.jp</t>
        </is>
      </c>
    </row>
    <row r="4"/>
    <row r="5" ht="26" customHeight="1">
      <c r="A5" s="12" t="inlineStr">
        <is>
          <t>全体サマリー（自動計算）</t>
        </is>
      </c>
      <c r="B5" s="23" t="n"/>
      <c r="C5" s="24" t="n"/>
    </row>
    <row r="6" ht="22" customHeight="1">
      <c r="A6" s="13" t="inlineStr">
        <is>
          <t>課題の総件数</t>
        </is>
      </c>
      <c r="B6" s="14">
        <f>COUNTA('入力する'!$B$2:$B$201)</f>
        <v/>
      </c>
      <c r="C6" s="13" t="n"/>
    </row>
    <row r="7" ht="22" customHeight="1">
      <c r="A7" s="13" t="inlineStr">
        <is>
          <t>完了した件数</t>
        </is>
      </c>
      <c r="B7" s="14">
        <f>COUNTIF('入力する'!$G$2:$G$201,"完了")</f>
        <v/>
      </c>
      <c r="C7" s="13" t="n"/>
    </row>
    <row r="8" ht="22" customHeight="1">
      <c r="A8" s="13" t="inlineStr">
        <is>
          <t>未完了の件数</t>
        </is>
      </c>
      <c r="B8" s="14">
        <f>B6-B7</f>
        <v/>
      </c>
      <c r="C8" s="13" t="n"/>
    </row>
    <row r="9" ht="22" customHeight="1">
      <c r="A9" s="13" t="inlineStr">
        <is>
          <t>完了率</t>
        </is>
      </c>
      <c r="B9" s="15">
        <f>IF($B$6=0,0,B7/$B$6)</f>
        <v/>
      </c>
      <c r="C9" s="13" t="n"/>
    </row>
    <row r="10" ht="22" customHeight="1">
      <c r="A10" s="13" t="inlineStr">
        <is>
          <t>期限切れの件数</t>
        </is>
      </c>
      <c r="B10" s="14">
        <f>COUNTIF('入力する'!$J$2:$J$201,"期限切れ")</f>
        <v/>
      </c>
      <c r="C10" s="13" t="n"/>
    </row>
    <row r="11" ht="22" customHeight="1">
      <c r="A11" s="13" t="inlineStr">
        <is>
          <t>期限が近い件数（本日〜3日以内）</t>
        </is>
      </c>
      <c r="B11" s="14">
        <f>COUNTIF('入力する'!$J$2:$J$201,"本日")+COUNTIF('入力する'!$J$2:$J$201,"3日以内")</f>
        <v/>
      </c>
      <c r="C11" s="13" t="n"/>
    </row>
    <row r="12" ht="22" customHeight="1">
      <c r="A12" s="13" t="inlineStr">
        <is>
          <t>優先度「高」の未完了件数</t>
        </is>
      </c>
      <c r="B12" s="14">
        <f>COUNTIFS('入力する'!$D$2:$D$201,"高",'入力する'!$G$2:$G$201,"&lt;&gt;完了")</f>
        <v/>
      </c>
      <c r="C12" s="13" t="n"/>
    </row>
    <row r="13" ht="22" customHeight="1">
      <c r="A13" s="13" t="inlineStr">
        <is>
          <t>今日の日付</t>
        </is>
      </c>
      <c r="B13" s="16">
        <f>TODAY()</f>
        <v/>
      </c>
      <c r="C13" s="13" t="n"/>
    </row>
    <row r="14"/>
    <row r="15" ht="26" customHeight="1">
      <c r="A15" s="12" t="inlineStr">
        <is>
          <t>状態別の件数と構成比</t>
        </is>
      </c>
      <c r="B15" s="23" t="n"/>
      <c r="C15" s="24" t="n"/>
    </row>
    <row r="16" ht="26" customHeight="1">
      <c r="A16" s="1" t="inlineStr">
        <is>
          <t>状態</t>
        </is>
      </c>
      <c r="B16" s="1" t="inlineStr">
        <is>
          <t>件数</t>
        </is>
      </c>
      <c r="C16" s="1" t="inlineStr">
        <is>
          <t>構成比</t>
        </is>
      </c>
    </row>
    <row r="17" ht="22" customHeight="1">
      <c r="A17" s="17" t="inlineStr">
        <is>
          <t>未着手</t>
        </is>
      </c>
      <c r="B17" s="18">
        <f>COUNTIF('入力する'!$G$2:$G$201,$A17)</f>
        <v/>
      </c>
      <c r="C17" s="19">
        <f>IF($B$6=0,0,B17/$B$6)</f>
        <v/>
      </c>
    </row>
    <row r="18" ht="22" customHeight="1">
      <c r="A18" s="17" t="inlineStr">
        <is>
          <t>対応中</t>
        </is>
      </c>
      <c r="B18" s="18">
        <f>COUNTIF('入力する'!$G$2:$G$201,$A18)</f>
        <v/>
      </c>
      <c r="C18" s="19">
        <f>IF($B$6=0,0,B18/$B$6)</f>
        <v/>
      </c>
    </row>
    <row r="19" ht="22" customHeight="1">
      <c r="A19" s="17" t="inlineStr">
        <is>
          <t>確認待ち</t>
        </is>
      </c>
      <c r="B19" s="18">
        <f>COUNTIF('入力する'!$G$2:$G$201,$A19)</f>
        <v/>
      </c>
      <c r="C19" s="19">
        <f>IF($B$6=0,0,B19/$B$6)</f>
        <v/>
      </c>
    </row>
    <row r="20" ht="22" customHeight="1">
      <c r="A20" s="17" t="inlineStr">
        <is>
          <t>保留</t>
        </is>
      </c>
      <c r="B20" s="18">
        <f>COUNTIF('入力する'!$G$2:$G$201,$A20)</f>
        <v/>
      </c>
      <c r="C20" s="19">
        <f>IF($B$6=0,0,B20/$B$6)</f>
        <v/>
      </c>
    </row>
    <row r="21" ht="22" customHeight="1">
      <c r="A21" s="17" t="inlineStr">
        <is>
          <t>完了</t>
        </is>
      </c>
      <c r="B21" s="18">
        <f>COUNTIF('入力する'!$G$2:$G$201,$A21)</f>
        <v/>
      </c>
      <c r="C21" s="19">
        <f>IF($B$6=0,0,B21/$B$6)</f>
        <v/>
      </c>
    </row>
    <row r="22"/>
    <row r="23" ht="26" customHeight="1">
      <c r="A23" s="12" t="inlineStr">
        <is>
          <t>優先度別の件数（未完了・期限切れも）</t>
        </is>
      </c>
      <c r="B23" s="23" t="n"/>
      <c r="C23" s="23" t="n"/>
      <c r="D23" s="24" t="n"/>
    </row>
    <row r="24" ht="26" customHeight="1">
      <c r="A24" s="1" t="inlineStr">
        <is>
          <t>優先度</t>
        </is>
      </c>
      <c r="B24" s="1" t="inlineStr">
        <is>
          <t>件数</t>
        </is>
      </c>
      <c r="C24" s="1" t="inlineStr">
        <is>
          <t>未完了</t>
        </is>
      </c>
      <c r="D24" s="1" t="inlineStr">
        <is>
          <t>期限切れ</t>
        </is>
      </c>
    </row>
    <row r="25" ht="22" customHeight="1">
      <c r="A25" s="17" t="inlineStr">
        <is>
          <t>高</t>
        </is>
      </c>
      <c r="B25" s="18">
        <f>COUNTIF('入力する'!$D$2:$D$201,$A25)</f>
        <v/>
      </c>
      <c r="C25" s="18">
        <f>COUNTIFS('入力する'!$D$2:$D$201,$A25,'入力する'!$G$2:$G$201,"&lt;&gt;完了")</f>
        <v/>
      </c>
      <c r="D25" s="18">
        <f>COUNTIFS('入力する'!$D$2:$D$201,$A25,'入力する'!$J$2:$J$201,"期限切れ")</f>
        <v/>
      </c>
    </row>
    <row r="26" ht="22" customHeight="1">
      <c r="A26" s="17" t="inlineStr">
        <is>
          <t>中</t>
        </is>
      </c>
      <c r="B26" s="18">
        <f>COUNTIF('入力する'!$D$2:$D$201,$A26)</f>
        <v/>
      </c>
      <c r="C26" s="18">
        <f>COUNTIFS('入力する'!$D$2:$D$201,$A26,'入力する'!$G$2:$G$201,"&lt;&gt;完了")</f>
        <v/>
      </c>
      <c r="D26" s="18">
        <f>COUNTIFS('入力する'!$D$2:$D$201,$A26,'入力する'!$J$2:$J$201,"期限切れ")</f>
        <v/>
      </c>
    </row>
    <row r="27" ht="22" customHeight="1">
      <c r="A27" s="17" t="inlineStr">
        <is>
          <t>低</t>
        </is>
      </c>
      <c r="B27" s="18">
        <f>COUNTIF('入力する'!$D$2:$D$201,$A27)</f>
        <v/>
      </c>
      <c r="C27" s="18">
        <f>COUNTIFS('入力する'!$D$2:$D$201,$A27,'入力する'!$G$2:$G$201,"&lt;&gt;完了")</f>
        <v/>
      </c>
      <c r="D27" s="18">
        <f>COUNTIFS('入力する'!$D$2:$D$201,$A27,'入力する'!$J$2:$J$201,"期限切れ")</f>
        <v/>
      </c>
    </row>
    <row r="28"/>
    <row r="29" ht="26" customHeight="1">
      <c r="A29" s="12" t="inlineStr">
        <is>
          <t>分類別の件数</t>
        </is>
      </c>
      <c r="B29" s="23" t="n"/>
      <c r="C29" s="23" t="n"/>
      <c r="D29" s="24" t="n"/>
    </row>
    <row r="30" ht="26" customHeight="1">
      <c r="A30" s="1" t="inlineStr">
        <is>
          <t>分類</t>
        </is>
      </c>
      <c r="B30" s="1" t="inlineStr">
        <is>
          <t>件数</t>
        </is>
      </c>
      <c r="C30" s="1" t="inlineStr">
        <is>
          <t>未完了</t>
        </is>
      </c>
      <c r="D30" s="1" t="inlineStr">
        <is>
          <t>構成比</t>
        </is>
      </c>
    </row>
    <row r="31" ht="22" customHeight="1">
      <c r="A31" s="17" t="inlineStr">
        <is>
          <t>仕様</t>
        </is>
      </c>
      <c r="B31" s="18">
        <f>COUNTIF('入力する'!$C$2:$C$201,$A31)</f>
        <v/>
      </c>
      <c r="C31" s="18">
        <f>COUNTIFS('入力する'!$C$2:$C$201,$A31,'入力する'!$G$2:$G$201,"&lt;&gt;完了")</f>
        <v/>
      </c>
      <c r="D31" s="19">
        <f>IF($B$6=0,0,B31/$B$6)</f>
        <v/>
      </c>
    </row>
    <row r="32" ht="22" customHeight="1">
      <c r="A32" s="17" t="inlineStr">
        <is>
          <t>不具合</t>
        </is>
      </c>
      <c r="B32" s="18">
        <f>COUNTIF('入力する'!$C$2:$C$201,$A32)</f>
        <v/>
      </c>
      <c r="C32" s="18">
        <f>COUNTIFS('入力する'!$C$2:$C$201,$A32,'入力する'!$G$2:$G$201,"&lt;&gt;完了")</f>
        <v/>
      </c>
      <c r="D32" s="19">
        <f>IF($B$6=0,0,B32/$B$6)</f>
        <v/>
      </c>
    </row>
    <row r="33" ht="22" customHeight="1">
      <c r="A33" s="17" t="inlineStr">
        <is>
          <t>調整</t>
        </is>
      </c>
      <c r="B33" s="18">
        <f>COUNTIF('入力する'!$C$2:$C$201,$A33)</f>
        <v/>
      </c>
      <c r="C33" s="18">
        <f>COUNTIFS('入力する'!$C$2:$C$201,$A33,'入力する'!$G$2:$G$201,"&lt;&gt;完了")</f>
        <v/>
      </c>
      <c r="D33" s="19">
        <f>IF($B$6=0,0,B33/$B$6)</f>
        <v/>
      </c>
    </row>
    <row r="34" ht="22" customHeight="1">
      <c r="A34" s="17" t="inlineStr">
        <is>
          <t>確認</t>
        </is>
      </c>
      <c r="B34" s="18">
        <f>COUNTIF('入力する'!$C$2:$C$201,$A34)</f>
        <v/>
      </c>
      <c r="C34" s="18">
        <f>COUNTIFS('入力する'!$C$2:$C$201,$A34,'入力する'!$G$2:$G$201,"&lt;&gt;完了")</f>
        <v/>
      </c>
      <c r="D34" s="19">
        <f>IF($B$6=0,0,B34/$B$6)</f>
        <v/>
      </c>
    </row>
    <row r="35" ht="22" customHeight="1">
      <c r="A35" s="17" t="inlineStr">
        <is>
          <t>その他</t>
        </is>
      </c>
      <c r="B35" s="18">
        <f>COUNTIF('入力する'!$C$2:$C$201,$A35)</f>
        <v/>
      </c>
      <c r="C35" s="18">
        <f>COUNTIFS('入力する'!$C$2:$C$201,$A35,'入力する'!$G$2:$G$201,"&lt;&gt;完了")</f>
        <v/>
      </c>
      <c r="D35" s="19">
        <f>IF($B$6=0,0,B35/$B$6)</f>
        <v/>
      </c>
    </row>
    <row r="36"/>
    <row r="37" ht="26" customHeight="1">
      <c r="A37" s="12" t="inlineStr">
        <is>
          <t>担当者別の状況（担当者名は薄い黄色のセルに入力）</t>
        </is>
      </c>
      <c r="B37" s="23" t="n"/>
      <c r="C37" s="23" t="n"/>
      <c r="D37" s="23" t="n"/>
      <c r="E37" s="24" t="n"/>
    </row>
    <row r="38" ht="26" customHeight="1">
      <c r="A38" s="1" t="inlineStr">
        <is>
          <t>担当者</t>
        </is>
      </c>
      <c r="B38" s="1" t="inlineStr">
        <is>
          <t>件数</t>
        </is>
      </c>
      <c r="C38" s="1" t="inlineStr">
        <is>
          <t>未完了</t>
        </is>
      </c>
      <c r="D38" s="1" t="inlineStr">
        <is>
          <t>期限切れ</t>
        </is>
      </c>
      <c r="E38" s="1" t="inlineStr">
        <is>
          <t>未完了の多い順</t>
        </is>
      </c>
    </row>
    <row r="39" ht="22" customHeight="1">
      <c r="A39" s="26" t="n"/>
      <c r="B39" s="18">
        <f>IF($A39="",0,COUNTIF('入力する'!$E$2:$E$201,$A39))</f>
        <v/>
      </c>
      <c r="C39" s="18">
        <f>IF($A39="",0,COUNTIFS('入力する'!$E$2:$E$201,$A39,'入力する'!$G$2:$G$201,"&lt;&gt;完了"))</f>
        <v/>
      </c>
      <c r="D39" s="18">
        <f>IF($A39="",0,COUNTIFS('入力する'!$E$2:$E$201,$A39,'入力する'!$J$2:$J$201,"期限切れ"))</f>
        <v/>
      </c>
      <c r="E39" s="20">
        <f>IF($A39="","",RANK(C39,$C$39:$C$46))</f>
        <v/>
      </c>
    </row>
    <row r="40" ht="22" customHeight="1">
      <c r="A40" s="26" t="n"/>
      <c r="B40" s="18">
        <f>IF($A40="",0,COUNTIF('入力する'!$E$2:$E$201,$A40))</f>
        <v/>
      </c>
      <c r="C40" s="18">
        <f>IF($A40="",0,COUNTIFS('入力する'!$E$2:$E$201,$A40,'入力する'!$G$2:$G$201,"&lt;&gt;完了"))</f>
        <v/>
      </c>
      <c r="D40" s="18">
        <f>IF($A40="",0,COUNTIFS('入力する'!$E$2:$E$201,$A40,'入力する'!$J$2:$J$201,"期限切れ"))</f>
        <v/>
      </c>
      <c r="E40" s="20">
        <f>IF($A40="","",RANK(C40,$C$39:$C$46))</f>
        <v/>
      </c>
    </row>
    <row r="41" ht="22" customHeight="1">
      <c r="A41" s="26" t="n"/>
      <c r="B41" s="18">
        <f>IF($A41="",0,COUNTIF('入力する'!$E$2:$E$201,$A41))</f>
        <v/>
      </c>
      <c r="C41" s="18">
        <f>IF($A41="",0,COUNTIFS('入力する'!$E$2:$E$201,$A41,'入力する'!$G$2:$G$201,"&lt;&gt;完了"))</f>
        <v/>
      </c>
      <c r="D41" s="18">
        <f>IF($A41="",0,COUNTIFS('入力する'!$E$2:$E$201,$A41,'入力する'!$J$2:$J$201,"期限切れ"))</f>
        <v/>
      </c>
      <c r="E41" s="20">
        <f>IF($A41="","",RANK(C41,$C$39:$C$46))</f>
        <v/>
      </c>
    </row>
    <row r="42" ht="22" customHeight="1">
      <c r="A42" s="26" t="n"/>
      <c r="B42" s="18">
        <f>IF($A42="",0,COUNTIF('入力する'!$E$2:$E$201,$A42))</f>
        <v/>
      </c>
      <c r="C42" s="18">
        <f>IF($A42="",0,COUNTIFS('入力する'!$E$2:$E$201,$A42,'入力する'!$G$2:$G$201,"&lt;&gt;完了"))</f>
        <v/>
      </c>
      <c r="D42" s="18">
        <f>IF($A42="",0,COUNTIFS('入力する'!$E$2:$E$201,$A42,'入力する'!$J$2:$J$201,"期限切れ"))</f>
        <v/>
      </c>
      <c r="E42" s="20">
        <f>IF($A42="","",RANK(C42,$C$39:$C$46))</f>
        <v/>
      </c>
    </row>
    <row r="43" ht="22" customHeight="1">
      <c r="A43" s="26" t="n"/>
      <c r="B43" s="18">
        <f>IF($A43="",0,COUNTIF('入力する'!$E$2:$E$201,$A43))</f>
        <v/>
      </c>
      <c r="C43" s="18">
        <f>IF($A43="",0,COUNTIFS('入力する'!$E$2:$E$201,$A43,'入力する'!$G$2:$G$201,"&lt;&gt;完了"))</f>
        <v/>
      </c>
      <c r="D43" s="18">
        <f>IF($A43="",0,COUNTIFS('入力する'!$E$2:$E$201,$A43,'入力する'!$J$2:$J$201,"期限切れ"))</f>
        <v/>
      </c>
      <c r="E43" s="20">
        <f>IF($A43="","",RANK(C43,$C$39:$C$46))</f>
        <v/>
      </c>
    </row>
    <row r="44" ht="22" customHeight="1">
      <c r="A44" s="26" t="n"/>
      <c r="B44" s="18">
        <f>IF($A44="",0,COUNTIF('入力する'!$E$2:$E$201,$A44))</f>
        <v/>
      </c>
      <c r="C44" s="18">
        <f>IF($A44="",0,COUNTIFS('入力する'!$E$2:$E$201,$A44,'入力する'!$G$2:$G$201,"&lt;&gt;完了"))</f>
        <v/>
      </c>
      <c r="D44" s="18">
        <f>IF($A44="",0,COUNTIFS('入力する'!$E$2:$E$201,$A44,'入力する'!$J$2:$J$201,"期限切れ"))</f>
        <v/>
      </c>
      <c r="E44" s="20">
        <f>IF($A44="","",RANK(C44,$C$39:$C$46))</f>
        <v/>
      </c>
    </row>
    <row r="45" ht="22" customHeight="1">
      <c r="A45" s="26" t="n"/>
      <c r="B45" s="18">
        <f>IF($A45="",0,COUNTIF('入力する'!$E$2:$E$201,$A45))</f>
        <v/>
      </c>
      <c r="C45" s="18">
        <f>IF($A45="",0,COUNTIFS('入力する'!$E$2:$E$201,$A45,'入力する'!$G$2:$G$201,"&lt;&gt;完了"))</f>
        <v/>
      </c>
      <c r="D45" s="18">
        <f>IF($A45="",0,COUNTIFS('入力する'!$E$2:$E$201,$A45,'入力する'!$J$2:$J$201,"期限切れ"))</f>
        <v/>
      </c>
      <c r="E45" s="20">
        <f>IF($A45="","",RANK(C45,$C$39:$C$46))</f>
        <v/>
      </c>
    </row>
    <row r="46" ht="22" customHeight="1">
      <c r="A46" s="26" t="n"/>
      <c r="B46" s="18">
        <f>IF($A46="",0,COUNTIF('入力する'!$E$2:$E$201,$A46))</f>
        <v/>
      </c>
      <c r="C46" s="18">
        <f>IF($A46="",0,COUNTIFS('入力する'!$E$2:$E$201,$A46,'入力する'!$G$2:$G$201,"&lt;&gt;完了"))</f>
        <v/>
      </c>
      <c r="D46" s="18">
        <f>IF($A46="",0,COUNTIFS('入力する'!$E$2:$E$201,$A46,'入力する'!$J$2:$J$201,"期限切れ"))</f>
        <v/>
      </c>
      <c r="E46" s="20">
        <f>IF($A46="","",RANK(C46,$C$39:$C$46))</f>
        <v/>
      </c>
    </row>
    <row r="47"/>
    <row r="48" ht="26" customHeight="1">
      <c r="A48" s="12" t="inlineStr">
        <is>
          <t>月ごとの起票と完了（各月の1日を薄い黄色のセルに入力）</t>
        </is>
      </c>
      <c r="B48" s="23" t="n"/>
      <c r="C48" s="23" t="n"/>
      <c r="D48" s="24" t="n"/>
    </row>
    <row r="49" ht="26" customHeight="1">
      <c r="A49" s="1" t="inlineStr">
        <is>
          <t>月</t>
        </is>
      </c>
      <c r="B49" s="1" t="inlineStr">
        <is>
          <t>起票した件数</t>
        </is>
      </c>
      <c r="C49" s="1" t="inlineStr">
        <is>
          <t>完了した件数</t>
        </is>
      </c>
      <c r="D49" s="1" t="inlineStr">
        <is>
          <t>差（起票−完了）</t>
        </is>
      </c>
    </row>
    <row r="50" ht="22" customHeight="1">
      <c r="A50" s="28" t="n"/>
      <c r="B50" s="18">
        <f>IF($A50="",0,COUNTIFS('入力する'!$A$2:$A$201,"&gt;="&amp;$A50,'入力する'!$A$2:$A$201,"&lt;"&amp;DATE(YEAR($A50),MONTH($A50)+1,1)))</f>
        <v/>
      </c>
      <c r="C50" s="18">
        <f>IF($A50="",0,COUNTIFS('入力する'!$H$2:$H$201,"&gt;="&amp;$A50,'入力する'!$H$2:$H$201,"&lt;"&amp;DATE(YEAR($A50),MONTH($A50)+1,1)))</f>
        <v/>
      </c>
      <c r="D50" s="18">
        <f>B50-C50</f>
        <v/>
      </c>
    </row>
    <row r="51" ht="22" customHeight="1">
      <c r="A51" s="28" t="n"/>
      <c r="B51" s="18">
        <f>IF($A51="",0,COUNTIFS('入力する'!$A$2:$A$201,"&gt;="&amp;$A51,'入力する'!$A$2:$A$201,"&lt;"&amp;DATE(YEAR($A51),MONTH($A51)+1,1)))</f>
        <v/>
      </c>
      <c r="C51" s="18">
        <f>IF($A51="",0,COUNTIFS('入力する'!$H$2:$H$201,"&gt;="&amp;$A51,'入力する'!$H$2:$H$201,"&lt;"&amp;DATE(YEAR($A51),MONTH($A51)+1,1)))</f>
        <v/>
      </c>
      <c r="D51" s="18">
        <f>B51-C51</f>
        <v/>
      </c>
    </row>
    <row r="52" ht="22" customHeight="1">
      <c r="A52" s="28" t="n"/>
      <c r="B52" s="18">
        <f>IF($A52="",0,COUNTIFS('入力する'!$A$2:$A$201,"&gt;="&amp;$A52,'入力する'!$A$2:$A$201,"&lt;"&amp;DATE(YEAR($A52),MONTH($A52)+1,1)))</f>
        <v/>
      </c>
      <c r="C52" s="18">
        <f>IF($A52="",0,COUNTIFS('入力する'!$H$2:$H$201,"&gt;="&amp;$A52,'入力する'!$H$2:$H$201,"&lt;"&amp;DATE(YEAR($A52),MONTH($A52)+1,1)))</f>
        <v/>
      </c>
      <c r="D52" s="18">
        <f>B52-C52</f>
        <v/>
      </c>
    </row>
    <row r="53" ht="22" customHeight="1">
      <c r="A53" s="28" t="n"/>
      <c r="B53" s="18">
        <f>IF($A53="",0,COUNTIFS('入力する'!$A$2:$A$201,"&gt;="&amp;$A53,'入力する'!$A$2:$A$201,"&lt;"&amp;DATE(YEAR($A53),MONTH($A53)+1,1)))</f>
        <v/>
      </c>
      <c r="C53" s="18">
        <f>IF($A53="",0,COUNTIFS('入力する'!$H$2:$H$201,"&gt;="&amp;$A53,'入力する'!$H$2:$H$201,"&lt;"&amp;DATE(YEAR($A53),MONTH($A53)+1,1)))</f>
        <v/>
      </c>
      <c r="D53" s="18">
        <f>B53-C53</f>
        <v/>
      </c>
    </row>
    <row r="54" ht="22" customHeight="1">
      <c r="A54" s="28" t="n"/>
      <c r="B54" s="18">
        <f>IF($A54="",0,COUNTIFS('入力する'!$A$2:$A$201,"&gt;="&amp;$A54,'入力する'!$A$2:$A$201,"&lt;"&amp;DATE(YEAR($A54),MONTH($A54)+1,1)))</f>
        <v/>
      </c>
      <c r="C54" s="18">
        <f>IF($A54="",0,COUNTIFS('入力する'!$H$2:$H$201,"&gt;="&amp;$A54,'入力する'!$H$2:$H$201,"&lt;"&amp;DATE(YEAR($A54),MONTH($A54)+1,1)))</f>
        <v/>
      </c>
      <c r="D54" s="18">
        <f>B54-C54</f>
        <v/>
      </c>
    </row>
    <row r="55" ht="22" customHeight="1">
      <c r="A55" s="28" t="n"/>
      <c r="B55" s="18">
        <f>IF($A55="",0,COUNTIFS('入力する'!$A$2:$A$201,"&gt;="&amp;$A55,'入力する'!$A$2:$A$201,"&lt;"&amp;DATE(YEAR($A55),MONTH($A55)+1,1)))</f>
        <v/>
      </c>
      <c r="C55" s="18">
        <f>IF($A55="",0,COUNTIFS('入力する'!$H$2:$H$201,"&gt;="&amp;$A55,'入力する'!$H$2:$H$201,"&lt;"&amp;DATE(YEAR($A55),MONTH($A55)+1,1)))</f>
        <v/>
      </c>
      <c r="D55" s="18">
        <f>B55-C55</f>
        <v/>
      </c>
    </row>
    <row r="56"/>
    <row r="57" ht="22" customHeight="1">
      <c r="A57" s="11" t="inlineStr">
        <is>
          <t>※ 数字はすべて「入力する」シートから自動で集計しています。薄い黄色のセル以外は触らなくて大丈夫です。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A23:D23"/>
    <mergeCell ref="A5:C5"/>
    <mergeCell ref="A1:F1"/>
    <mergeCell ref="A48:D48"/>
    <mergeCell ref="A29:D29"/>
    <mergeCell ref="A37:E37"/>
    <mergeCell ref="A15:C15"/>
  </mergeCell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26"/>
  <sheetViews>
    <sheetView showGridLines="0" tabSelected="0" workbookViewId="0">
      <selection activeCell="A1" sqref="A1"/>
    </sheetView>
  </sheetViews>
  <sheetFormatPr baseColWidth="8" defaultRowHeight="15"/>
  <cols>
    <col width="108" customWidth="1" min="1" max="1"/>
  </cols>
  <sheetData>
    <row r="1" ht="32" customHeight="1">
      <c r="A1" s="9" t="inlineStr">
        <is>
          <t>課題管理表の使い方</t>
        </is>
      </c>
    </row>
    <row r="2" ht="22" customHeight="1">
      <c r="A2" s="22" t="inlineStr">
        <is>
          <t>「入力する」シートに1行1課題で書き足していくだけで、「集計を見る」シートの数字とグラフが自動で更新されます。</t>
        </is>
      </c>
    </row>
    <row r="3" ht="26" customHeight="1">
      <c r="A3" s="12" t="inlineStr">
        <is>
          <t>1. 入力する（薄い黄色のセルだけ埋めます）</t>
        </is>
      </c>
    </row>
    <row r="4" ht="22" customHeight="1">
      <c r="A4" s="22" t="inlineStr">
        <is>
          <t>A列 起票日 … 課題に気づいた日を入れます（例: 2026/9/1）。</t>
        </is>
      </c>
    </row>
    <row r="5" ht="22" customHeight="1">
      <c r="A5" s="22" t="inlineStr">
        <is>
          <t>B列 課題名 … 「何が」「どうなっている」かを一行で。あとで探しやすい言葉にします。</t>
        </is>
      </c>
    </row>
    <row r="6" ht="22" customHeight="1">
      <c r="A6" s="22" t="inlineStr">
        <is>
          <t>C列 分類 … プルダウンから選びます（仕様／不具合／調整／確認／その他）。</t>
        </is>
      </c>
    </row>
    <row r="7" ht="22" customHeight="1">
      <c r="A7" s="22" t="inlineStr">
        <is>
          <t>D列 優先度 … プルダウンから 高・中・低 を選びます。迷ったら中にしておきます。</t>
        </is>
      </c>
    </row>
    <row r="8" ht="22" customHeight="1">
      <c r="A8" s="22" t="inlineStr">
        <is>
          <t>E列 担当者 … 名前の表記をそろえると集計がきれいに出ます（例: 佐藤 千尋）。</t>
        </is>
      </c>
    </row>
    <row r="9" ht="22" customHeight="1">
      <c r="A9" s="22" t="inlineStr">
        <is>
          <t>F列 期限 … 対応を終えたい日を入れます。ここが空だと期限の判定は出ません。</t>
        </is>
      </c>
    </row>
    <row r="10" ht="22" customHeight="1">
      <c r="A10" s="22" t="inlineStr">
        <is>
          <t>G列 状態 … 未着手／対応中／確認待ち／保留／完了 から選びます。</t>
        </is>
      </c>
    </row>
    <row r="11" ht="22" customHeight="1">
      <c r="A11" s="22" t="inlineStr">
        <is>
          <t>H列 完了日 … 終わった日を入れます。月ごとの完了件数の集計に使います。</t>
        </is>
      </c>
    </row>
    <row r="12" ht="22" customHeight="1">
      <c r="A12" s="22" t="inlineStr">
        <is>
          <t>K列 メモ … 経緯や決まったことを短く残します。</t>
        </is>
      </c>
    </row>
    <row r="13" ht="26" customHeight="1">
      <c r="A13" s="12" t="inlineStr">
        <is>
          <t>2. 自動で出るところ（水色のセル・触らなくてOK）</t>
        </is>
      </c>
    </row>
    <row r="14" ht="22" customHeight="1">
      <c r="A14" s="22" t="inlineStr">
        <is>
          <t>I列 残日数 … 期限まであと何日かを出します。マイナスは過ぎている日数です。</t>
        </is>
      </c>
    </row>
    <row r="15" ht="22" customHeight="1">
      <c r="A15" s="22" t="inlineStr">
        <is>
          <t>J列 期限判定 … 期限切れ／本日／3日以内／余裕／完了 を自動で表示します。期限切れは赤、期限が近いものはオレンジで色が付きます。</t>
        </is>
      </c>
    </row>
    <row r="16" ht="26" customHeight="1">
      <c r="A16" s="12" t="inlineStr">
        <is>
          <t>3. 集計を見る</t>
        </is>
      </c>
    </row>
    <row r="17" ht="22" customHeight="1">
      <c r="A17" s="22" t="inlineStr">
        <is>
          <t>総件数・完了率・期限切れの件数に加えて、状態別／優先度別／分類別／担当者別／月別の集計と、グラフが2つ出ます。</t>
        </is>
      </c>
    </row>
    <row r="18" ht="22" customHeight="1">
      <c r="A18" s="22" t="inlineStr">
        <is>
          <t>担当者別の表と月別の表だけ、薄い黄色のセルに「担当者名」「各月の1日（例: 2026/9/1）」を入れてください。ここを埋めるとグラフにも反映されます。</t>
        </is>
      </c>
    </row>
    <row r="19" ht="26" customHeight="1">
      <c r="A19" s="12" t="inlineStr">
        <is>
          <t>注意点</t>
        </is>
      </c>
    </row>
    <row r="20" ht="22" customHeight="1">
      <c r="A20" s="22" t="inlineStr">
        <is>
          <t>・入力欄は2行目から201行目までの200行分です。足りないときは、集計シートの数式にある「201」を必要な行数に書き換えてください。</t>
        </is>
      </c>
    </row>
    <row r="21" ht="22" customHeight="1">
      <c r="A21" s="22" t="inlineStr">
        <is>
          <t>・分類・優先度・状態はプルダウンの言葉と一致していないと集計されません。手入力は避けてください。</t>
        </is>
      </c>
    </row>
    <row r="22" ht="22" customHeight="1">
      <c r="A22" s="22" t="inlineStr">
        <is>
          <t>・「残日数」「期限判定」は今日の日付をもとに計算します。ファイルを開いた日によって表示が変わります。</t>
        </is>
      </c>
    </row>
    <row r="23" ht="22" customHeight="1">
      <c r="A23" s="22" t="inlineStr">
        <is>
          <t>・見出し行（1行目）は消さないでください。並べ替えやフィルターの目印になっています。</t>
        </is>
      </c>
    </row>
    <row r="24" ht="26" customHeight="1">
      <c r="A24" s="12" t="inlineStr">
        <is>
          <t>ライセンス</t>
        </is>
      </c>
    </row>
    <row r="25" ht="22" customHeight="1">
      <c r="A25" s="22" t="inlineStr">
        <is>
          <t>このテンプレートは自由に使ってかまいません。改変・再配布も可です。</t>
        </is>
      </c>
    </row>
    <row r="26" ht="22" customHeight="1">
      <c r="A26" s="22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2026-09-01T07:59:50Z</dcterms:created>
  <dcterms:modified xmlns:dcterms="http://purl.org/dc/terms/" xmlns:xsi="http://www.w3.org/2001/XMLSchema-instance" xsi:type="dcterms:W3CDTF">2026-09-01T08:44:57Z</dcterms:modified>
</cp:coreProperties>
</file>