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'入力する'!$A$1:$J$201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.0%"/>
    <numFmt numFmtId="166" formatCode="0&quot;月&quot;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color rgb="00808080"/>
      <sz val="11"/>
    </font>
    <font>
      <name val="游ゴシック"/>
      <b val="1"/>
      <color rgb="001F3864"/>
      <sz val="16"/>
    </font>
    <font>
      <name val="游ゴシック"/>
      <color rgb="00595959"/>
      <sz val="10"/>
    </font>
    <font>
      <name val="游ゴシック"/>
      <b val="1"/>
      <color rgb="001F3864"/>
      <sz val="12"/>
    </font>
    <font>
      <name val="游ゴシック"/>
      <b val="1"/>
      <sz val="1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EF3FA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3" fontId="2" fillId="4" borderId="1" applyAlignment="1" pivotButton="0" quotePrefix="0" xfId="0">
      <alignment horizontal="right" vertical="center"/>
    </xf>
    <xf numFmtId="3" fontId="7" fillId="4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/>
    </xf>
    <xf numFmtId="3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164" fontId="2" fillId="3" borderId="1" applyAlignment="1" applyProtection="1" pivotButton="0" quotePrefix="0" xfId="0">
      <alignment horizontal="right" vertical="center"/>
      <protection locked="0" hidden="0"/>
    </xf>
    <xf numFmtId="0" fontId="2" fillId="3" borderId="1" applyAlignment="1" applyProtection="1" pivotButton="0" quotePrefix="0" xfId="0">
      <alignment horizontal="left" vertical="center"/>
      <protection locked="0" hidden="0"/>
    </xf>
    <xf numFmtId="0" fontId="2" fillId="3" borderId="1" applyAlignment="1" applyProtection="1" pivotButton="0" quotePrefix="0" xfId="0">
      <alignment horizontal="center" vertical="center"/>
      <protection locked="0" hidden="0"/>
    </xf>
    <xf numFmtId="3" fontId="2" fillId="3" borderId="1" applyAlignment="1" applyProtection="1" pivotButton="0" quotePrefix="0" xfId="0">
      <alignment horizontal="right" vertical="center"/>
      <protection locked="0" hidden="0"/>
    </xf>
    <xf numFmtId="1" fontId="2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ジャンル別 寄附額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'集計を見る'!B26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'集計を見る'!$A$27:$A$36</f>
            </numRef>
          </cat>
          <val>
            <numRef>
              <f>'集計を見る'!$B$27:$B$36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 寄附額の推移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'集計を見る'!B40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'集計を見る'!$A$41:$A$52</f>
            </numRef>
          </cat>
          <val>
            <numRef>
              <f>'集計を見る'!$B$41:$B$52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23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201"/>
  <sheetViews>
    <sheetView showGridLines="0" tabSelected="1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30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  <col width="30" customWidth="1" min="9" max="9"/>
    <col width="16" customWidth="1" min="10" max="10"/>
  </cols>
  <sheetData>
    <row r="1" ht="26" customHeight="1">
      <c r="A1" s="1" t="inlineStr">
        <is>
          <t>日付</t>
        </is>
      </c>
      <c r="B1" s="1" t="inlineStr">
        <is>
          <t>自治体</t>
        </is>
      </c>
      <c r="C1" s="1" t="inlineStr">
        <is>
          <t>返礼品</t>
        </is>
      </c>
      <c r="D1" s="1" t="inlineStr">
        <is>
          <t>ジャンル</t>
        </is>
      </c>
      <c r="E1" s="1" t="inlineStr">
        <is>
          <t>寄附額（円）</t>
        </is>
      </c>
      <c r="F1" s="1" t="inlineStr">
        <is>
          <t>申請方法</t>
        </is>
      </c>
      <c r="G1" s="1" t="inlineStr">
        <is>
          <t>申請状況</t>
        </is>
      </c>
      <c r="H1" s="1" t="inlineStr">
        <is>
          <t>返礼品到着</t>
        </is>
      </c>
      <c r="I1" s="1" t="inlineStr">
        <is>
          <t>メモ</t>
        </is>
      </c>
      <c r="J1" s="1" t="inlineStr">
        <is>
          <t>ワンストップ自治体（自動）</t>
        </is>
      </c>
    </row>
    <row r="2" ht="22" customHeight="1">
      <c r="A2" s="32" t="n"/>
      <c r="B2" s="33" t="n"/>
      <c r="C2" s="33" t="n"/>
      <c r="D2" s="34" t="n"/>
      <c r="E2" s="35" t="n"/>
      <c r="F2" s="34" t="n"/>
      <c r="G2" s="34" t="n"/>
      <c r="H2" s="34" t="n"/>
      <c r="I2" s="33" t="n"/>
      <c r="J2" s="6">
        <f>IF(AND($F2="ワンストップ",$B2&lt;&gt;"",COUNTIFS($B$2:$B2,$B2,$F$2:$F2,"ワンストップ")=1),1,"")</f>
        <v/>
      </c>
    </row>
    <row r="3" ht="22" customHeight="1">
      <c r="A3" s="32" t="n"/>
      <c r="B3" s="33" t="n"/>
      <c r="C3" s="33" t="n"/>
      <c r="D3" s="34" t="n"/>
      <c r="E3" s="35" t="n"/>
      <c r="F3" s="34" t="n"/>
      <c r="G3" s="34" t="n"/>
      <c r="H3" s="34" t="n"/>
      <c r="I3" s="33" t="n"/>
      <c r="J3" s="6">
        <f>IF(AND($F3="ワンストップ",$B3&lt;&gt;"",COUNTIFS($B$2:$B3,$B3,$F$2:$F3,"ワンストップ")=1),1,"")</f>
        <v/>
      </c>
    </row>
    <row r="4" ht="22" customHeight="1">
      <c r="A4" s="32" t="n"/>
      <c r="B4" s="33" t="n"/>
      <c r="C4" s="33" t="n"/>
      <c r="D4" s="34" t="n"/>
      <c r="E4" s="35" t="n"/>
      <c r="F4" s="34" t="n"/>
      <c r="G4" s="34" t="n"/>
      <c r="H4" s="34" t="n"/>
      <c r="I4" s="33" t="n"/>
      <c r="J4" s="6">
        <f>IF(AND($F4="ワンストップ",$B4&lt;&gt;"",COUNTIFS($B$2:$B4,$B4,$F$2:$F4,"ワンストップ")=1),1,"")</f>
        <v/>
      </c>
    </row>
    <row r="5" ht="22" customHeight="1">
      <c r="A5" s="32" t="n"/>
      <c r="B5" s="33" t="n"/>
      <c r="C5" s="33" t="n"/>
      <c r="D5" s="34" t="n"/>
      <c r="E5" s="35" t="n"/>
      <c r="F5" s="34" t="n"/>
      <c r="G5" s="34" t="n"/>
      <c r="H5" s="34" t="n"/>
      <c r="I5" s="33" t="n"/>
      <c r="J5" s="6">
        <f>IF(AND($F5="ワンストップ",$B5&lt;&gt;"",COUNTIFS($B$2:$B5,$B5,$F$2:$F5,"ワンストップ")=1),1,"")</f>
        <v/>
      </c>
    </row>
    <row r="6" ht="22" customHeight="1">
      <c r="A6" s="32" t="n"/>
      <c r="B6" s="33" t="n"/>
      <c r="C6" s="33" t="n"/>
      <c r="D6" s="34" t="n"/>
      <c r="E6" s="35" t="n"/>
      <c r="F6" s="34" t="n"/>
      <c r="G6" s="34" t="n"/>
      <c r="H6" s="34" t="n"/>
      <c r="I6" s="33" t="n"/>
      <c r="J6" s="6">
        <f>IF(AND($F6="ワンストップ",$B6&lt;&gt;"",COUNTIFS($B$2:$B6,$B6,$F$2:$F6,"ワンストップ")=1),1,"")</f>
        <v/>
      </c>
    </row>
    <row r="7" ht="22" customHeight="1">
      <c r="A7" s="32" t="n"/>
      <c r="B7" s="33" t="n"/>
      <c r="C7" s="33" t="n"/>
      <c r="D7" s="34" t="n"/>
      <c r="E7" s="35" t="n"/>
      <c r="F7" s="34" t="n"/>
      <c r="G7" s="34" t="n"/>
      <c r="H7" s="34" t="n"/>
      <c r="I7" s="33" t="n"/>
      <c r="J7" s="6">
        <f>IF(AND($F7="ワンストップ",$B7&lt;&gt;"",COUNTIFS($B$2:$B7,$B7,$F$2:$F7,"ワンストップ")=1),1,"")</f>
        <v/>
      </c>
    </row>
    <row r="8" ht="22" customHeight="1">
      <c r="A8" s="32" t="n"/>
      <c r="B8" s="33" t="n"/>
      <c r="C8" s="33" t="n"/>
      <c r="D8" s="34" t="n"/>
      <c r="E8" s="35" t="n"/>
      <c r="F8" s="34" t="n"/>
      <c r="G8" s="34" t="n"/>
      <c r="H8" s="34" t="n"/>
      <c r="I8" s="33" t="n"/>
      <c r="J8" s="6">
        <f>IF(AND($F8="ワンストップ",$B8&lt;&gt;"",COUNTIFS($B$2:$B8,$B8,$F$2:$F8,"ワンストップ")=1),1,"")</f>
        <v/>
      </c>
    </row>
    <row r="9" ht="22" customHeight="1">
      <c r="A9" s="32" t="n"/>
      <c r="B9" s="33" t="n"/>
      <c r="C9" s="33" t="n"/>
      <c r="D9" s="34" t="n"/>
      <c r="E9" s="35" t="n"/>
      <c r="F9" s="34" t="n"/>
      <c r="G9" s="34" t="n"/>
      <c r="H9" s="34" t="n"/>
      <c r="I9" s="33" t="n"/>
      <c r="J9" s="6">
        <f>IF(AND($F9="ワンストップ",$B9&lt;&gt;"",COUNTIFS($B$2:$B9,$B9,$F$2:$F9,"ワンストップ")=1),1,"")</f>
        <v/>
      </c>
    </row>
    <row r="10" ht="22" customHeight="1">
      <c r="A10" s="32" t="n"/>
      <c r="B10" s="33" t="n"/>
      <c r="C10" s="33" t="n"/>
      <c r="D10" s="34" t="n"/>
      <c r="E10" s="35" t="n"/>
      <c r="F10" s="34" t="n"/>
      <c r="G10" s="34" t="n"/>
      <c r="H10" s="34" t="n"/>
      <c r="I10" s="33" t="n"/>
      <c r="J10" s="6">
        <f>IF(AND($F10="ワンストップ",$B10&lt;&gt;"",COUNTIFS($B$2:$B10,$B10,$F$2:$F10,"ワンストップ")=1),1,"")</f>
        <v/>
      </c>
    </row>
    <row r="11" ht="22" customHeight="1">
      <c r="A11" s="32" t="n"/>
      <c r="B11" s="33" t="n"/>
      <c r="C11" s="33" t="n"/>
      <c r="D11" s="34" t="n"/>
      <c r="E11" s="35" t="n"/>
      <c r="F11" s="34" t="n"/>
      <c r="G11" s="34" t="n"/>
      <c r="H11" s="34" t="n"/>
      <c r="I11" s="33" t="n"/>
      <c r="J11" s="6">
        <f>IF(AND($F11="ワンストップ",$B11&lt;&gt;"",COUNTIFS($B$2:$B11,$B11,$F$2:$F11,"ワンストップ")=1),1,"")</f>
        <v/>
      </c>
    </row>
    <row r="12" ht="22" customHeight="1">
      <c r="A12" s="32" t="n"/>
      <c r="B12" s="33" t="n"/>
      <c r="C12" s="33" t="n"/>
      <c r="D12" s="34" t="n"/>
      <c r="E12" s="35" t="n"/>
      <c r="F12" s="34" t="n"/>
      <c r="G12" s="34" t="n"/>
      <c r="H12" s="34" t="n"/>
      <c r="I12" s="33" t="n"/>
      <c r="J12" s="6">
        <f>IF(AND($F12="ワンストップ",$B12&lt;&gt;"",COUNTIFS($B$2:$B12,$B12,$F$2:$F12,"ワンストップ")=1),1,"")</f>
        <v/>
      </c>
    </row>
    <row r="13" ht="22" customHeight="1">
      <c r="A13" s="32" t="n"/>
      <c r="B13" s="33" t="n"/>
      <c r="C13" s="33" t="n"/>
      <c r="D13" s="34" t="n"/>
      <c r="E13" s="35" t="n"/>
      <c r="F13" s="34" t="n"/>
      <c r="G13" s="34" t="n"/>
      <c r="H13" s="34" t="n"/>
      <c r="I13" s="33" t="n"/>
      <c r="J13" s="6">
        <f>IF(AND($F13="ワンストップ",$B13&lt;&gt;"",COUNTIFS($B$2:$B13,$B13,$F$2:$F13,"ワンストップ")=1),1,"")</f>
        <v/>
      </c>
    </row>
    <row r="14" ht="22" customHeight="1">
      <c r="A14" s="32" t="n"/>
      <c r="B14" s="33" t="n"/>
      <c r="C14" s="33" t="n"/>
      <c r="D14" s="34" t="n"/>
      <c r="E14" s="35" t="n"/>
      <c r="F14" s="34" t="n"/>
      <c r="G14" s="34" t="n"/>
      <c r="H14" s="34" t="n"/>
      <c r="I14" s="33" t="n"/>
      <c r="J14" s="6">
        <f>IF(AND($F14="ワンストップ",$B14&lt;&gt;"",COUNTIFS($B$2:$B14,$B14,$F$2:$F14,"ワンストップ")=1),1,"")</f>
        <v/>
      </c>
    </row>
    <row r="15" ht="22" customHeight="1">
      <c r="A15" s="32" t="n"/>
      <c r="B15" s="33" t="n"/>
      <c r="C15" s="33" t="n"/>
      <c r="D15" s="34" t="n"/>
      <c r="E15" s="35" t="n"/>
      <c r="F15" s="34" t="n"/>
      <c r="G15" s="34" t="n"/>
      <c r="H15" s="34" t="n"/>
      <c r="I15" s="33" t="n"/>
      <c r="J15" s="6">
        <f>IF(AND($F15="ワンストップ",$B15&lt;&gt;"",COUNTIFS($B$2:$B15,$B15,$F$2:$F15,"ワンストップ")=1),1,"")</f>
        <v/>
      </c>
    </row>
    <row r="16" ht="22" customHeight="1">
      <c r="A16" s="32" t="n"/>
      <c r="B16" s="33" t="n"/>
      <c r="C16" s="33" t="n"/>
      <c r="D16" s="34" t="n"/>
      <c r="E16" s="35" t="n"/>
      <c r="F16" s="34" t="n"/>
      <c r="G16" s="34" t="n"/>
      <c r="H16" s="34" t="n"/>
      <c r="I16" s="33" t="n"/>
      <c r="J16" s="6">
        <f>IF(AND($F16="ワンストップ",$B16&lt;&gt;"",COUNTIFS($B$2:$B16,$B16,$F$2:$F16,"ワンストップ")=1),1,"")</f>
        <v/>
      </c>
    </row>
    <row r="17" ht="22" customHeight="1">
      <c r="A17" s="32" t="n"/>
      <c r="B17" s="33" t="n"/>
      <c r="C17" s="33" t="n"/>
      <c r="D17" s="34" t="n"/>
      <c r="E17" s="35" t="n"/>
      <c r="F17" s="34" t="n"/>
      <c r="G17" s="34" t="n"/>
      <c r="H17" s="34" t="n"/>
      <c r="I17" s="33" t="n"/>
      <c r="J17" s="6">
        <f>IF(AND($F17="ワンストップ",$B17&lt;&gt;"",COUNTIFS($B$2:$B17,$B17,$F$2:$F17,"ワンストップ")=1),1,"")</f>
        <v/>
      </c>
    </row>
    <row r="18" ht="22" customHeight="1">
      <c r="A18" s="32" t="n"/>
      <c r="B18" s="33" t="n"/>
      <c r="C18" s="33" t="n"/>
      <c r="D18" s="34" t="n"/>
      <c r="E18" s="35" t="n"/>
      <c r="F18" s="34" t="n"/>
      <c r="G18" s="34" t="n"/>
      <c r="H18" s="34" t="n"/>
      <c r="I18" s="33" t="n"/>
      <c r="J18" s="6">
        <f>IF(AND($F18="ワンストップ",$B18&lt;&gt;"",COUNTIFS($B$2:$B18,$B18,$F$2:$F18,"ワンストップ")=1),1,"")</f>
        <v/>
      </c>
    </row>
    <row r="19" ht="22" customHeight="1">
      <c r="A19" s="32" t="n"/>
      <c r="B19" s="33" t="n"/>
      <c r="C19" s="33" t="n"/>
      <c r="D19" s="34" t="n"/>
      <c r="E19" s="35" t="n"/>
      <c r="F19" s="34" t="n"/>
      <c r="G19" s="34" t="n"/>
      <c r="H19" s="34" t="n"/>
      <c r="I19" s="33" t="n"/>
      <c r="J19" s="6">
        <f>IF(AND($F19="ワンストップ",$B19&lt;&gt;"",COUNTIFS($B$2:$B19,$B19,$F$2:$F19,"ワンストップ")=1),1,"")</f>
        <v/>
      </c>
    </row>
    <row r="20" ht="22" customHeight="1">
      <c r="A20" s="32" t="n"/>
      <c r="B20" s="33" t="n"/>
      <c r="C20" s="33" t="n"/>
      <c r="D20" s="34" t="n"/>
      <c r="E20" s="35" t="n"/>
      <c r="F20" s="34" t="n"/>
      <c r="G20" s="34" t="n"/>
      <c r="H20" s="34" t="n"/>
      <c r="I20" s="33" t="n"/>
      <c r="J20" s="6">
        <f>IF(AND($F20="ワンストップ",$B20&lt;&gt;"",COUNTIFS($B$2:$B20,$B20,$F$2:$F20,"ワンストップ")=1),1,"")</f>
        <v/>
      </c>
    </row>
    <row r="21" ht="22" customHeight="1">
      <c r="A21" s="32" t="n"/>
      <c r="B21" s="33" t="n"/>
      <c r="C21" s="33" t="n"/>
      <c r="D21" s="34" t="n"/>
      <c r="E21" s="35" t="n"/>
      <c r="F21" s="34" t="n"/>
      <c r="G21" s="34" t="n"/>
      <c r="H21" s="34" t="n"/>
      <c r="I21" s="33" t="n"/>
      <c r="J21" s="6">
        <f>IF(AND($F21="ワンストップ",$B21&lt;&gt;"",COUNTIFS($B$2:$B21,$B21,$F$2:$F21,"ワンストップ")=1),1,"")</f>
        <v/>
      </c>
    </row>
    <row r="22" ht="22" customHeight="1">
      <c r="A22" s="32" t="n"/>
      <c r="B22" s="33" t="n"/>
      <c r="C22" s="33" t="n"/>
      <c r="D22" s="34" t="n"/>
      <c r="E22" s="35" t="n"/>
      <c r="F22" s="34" t="n"/>
      <c r="G22" s="34" t="n"/>
      <c r="H22" s="34" t="n"/>
      <c r="I22" s="33" t="n"/>
      <c r="J22" s="6">
        <f>IF(AND($F22="ワンストップ",$B22&lt;&gt;"",COUNTIFS($B$2:$B22,$B22,$F$2:$F22,"ワンストップ")=1),1,"")</f>
        <v/>
      </c>
    </row>
    <row r="23" ht="22" customHeight="1">
      <c r="A23" s="32" t="n"/>
      <c r="B23" s="33" t="n"/>
      <c r="C23" s="33" t="n"/>
      <c r="D23" s="34" t="n"/>
      <c r="E23" s="35" t="n"/>
      <c r="F23" s="34" t="n"/>
      <c r="G23" s="34" t="n"/>
      <c r="H23" s="34" t="n"/>
      <c r="I23" s="33" t="n"/>
      <c r="J23" s="6">
        <f>IF(AND($F23="ワンストップ",$B23&lt;&gt;"",COUNTIFS($B$2:$B23,$B23,$F$2:$F23,"ワンストップ")=1),1,"")</f>
        <v/>
      </c>
    </row>
    <row r="24" ht="22" customHeight="1">
      <c r="A24" s="32" t="n"/>
      <c r="B24" s="33" t="n"/>
      <c r="C24" s="33" t="n"/>
      <c r="D24" s="34" t="n"/>
      <c r="E24" s="35" t="n"/>
      <c r="F24" s="34" t="n"/>
      <c r="G24" s="34" t="n"/>
      <c r="H24" s="34" t="n"/>
      <c r="I24" s="33" t="n"/>
      <c r="J24" s="6">
        <f>IF(AND($F24="ワンストップ",$B24&lt;&gt;"",COUNTIFS($B$2:$B24,$B24,$F$2:$F24,"ワンストップ")=1),1,"")</f>
        <v/>
      </c>
    </row>
    <row r="25" ht="22" customHeight="1">
      <c r="A25" s="32" t="n"/>
      <c r="B25" s="33" t="n"/>
      <c r="C25" s="33" t="n"/>
      <c r="D25" s="34" t="n"/>
      <c r="E25" s="35" t="n"/>
      <c r="F25" s="34" t="n"/>
      <c r="G25" s="34" t="n"/>
      <c r="H25" s="34" t="n"/>
      <c r="I25" s="33" t="n"/>
      <c r="J25" s="6">
        <f>IF(AND($F25="ワンストップ",$B25&lt;&gt;"",COUNTIFS($B$2:$B25,$B25,$F$2:$F25,"ワンストップ")=1),1,"")</f>
        <v/>
      </c>
    </row>
    <row r="26" ht="22" customHeight="1">
      <c r="A26" s="32" t="n"/>
      <c r="B26" s="33" t="n"/>
      <c r="C26" s="33" t="n"/>
      <c r="D26" s="34" t="n"/>
      <c r="E26" s="35" t="n"/>
      <c r="F26" s="34" t="n"/>
      <c r="G26" s="34" t="n"/>
      <c r="H26" s="34" t="n"/>
      <c r="I26" s="33" t="n"/>
      <c r="J26" s="6">
        <f>IF(AND($F26="ワンストップ",$B26&lt;&gt;"",COUNTIFS($B$2:$B26,$B26,$F$2:$F26,"ワンストップ")=1),1,"")</f>
        <v/>
      </c>
    </row>
    <row r="27" ht="22" customHeight="1">
      <c r="A27" s="32" t="n"/>
      <c r="B27" s="33" t="n"/>
      <c r="C27" s="33" t="n"/>
      <c r="D27" s="34" t="n"/>
      <c r="E27" s="35" t="n"/>
      <c r="F27" s="34" t="n"/>
      <c r="G27" s="34" t="n"/>
      <c r="H27" s="34" t="n"/>
      <c r="I27" s="33" t="n"/>
      <c r="J27" s="6">
        <f>IF(AND($F27="ワンストップ",$B27&lt;&gt;"",COUNTIFS($B$2:$B27,$B27,$F$2:$F27,"ワンストップ")=1),1,"")</f>
        <v/>
      </c>
    </row>
    <row r="28" ht="22" customHeight="1">
      <c r="A28" s="32" t="n"/>
      <c r="B28" s="33" t="n"/>
      <c r="C28" s="33" t="n"/>
      <c r="D28" s="34" t="n"/>
      <c r="E28" s="35" t="n"/>
      <c r="F28" s="34" t="n"/>
      <c r="G28" s="34" t="n"/>
      <c r="H28" s="34" t="n"/>
      <c r="I28" s="33" t="n"/>
      <c r="J28" s="6">
        <f>IF(AND($F28="ワンストップ",$B28&lt;&gt;"",COUNTIFS($B$2:$B28,$B28,$F$2:$F28,"ワンストップ")=1),1,"")</f>
        <v/>
      </c>
    </row>
    <row r="29" ht="22" customHeight="1">
      <c r="A29" s="32" t="n"/>
      <c r="B29" s="33" t="n"/>
      <c r="C29" s="33" t="n"/>
      <c r="D29" s="34" t="n"/>
      <c r="E29" s="35" t="n"/>
      <c r="F29" s="34" t="n"/>
      <c r="G29" s="34" t="n"/>
      <c r="H29" s="34" t="n"/>
      <c r="I29" s="33" t="n"/>
      <c r="J29" s="6">
        <f>IF(AND($F29="ワンストップ",$B29&lt;&gt;"",COUNTIFS($B$2:$B29,$B29,$F$2:$F29,"ワンストップ")=1),1,"")</f>
        <v/>
      </c>
    </row>
    <row r="30" ht="22" customHeight="1">
      <c r="A30" s="32" t="n"/>
      <c r="B30" s="33" t="n"/>
      <c r="C30" s="33" t="n"/>
      <c r="D30" s="34" t="n"/>
      <c r="E30" s="35" t="n"/>
      <c r="F30" s="34" t="n"/>
      <c r="G30" s="34" t="n"/>
      <c r="H30" s="34" t="n"/>
      <c r="I30" s="33" t="n"/>
      <c r="J30" s="6">
        <f>IF(AND($F30="ワンストップ",$B30&lt;&gt;"",COUNTIFS($B$2:$B30,$B30,$F$2:$F30,"ワンストップ")=1),1,"")</f>
        <v/>
      </c>
    </row>
    <row r="31" ht="22" customHeight="1">
      <c r="A31" s="32" t="n"/>
      <c r="B31" s="33" t="n"/>
      <c r="C31" s="33" t="n"/>
      <c r="D31" s="34" t="n"/>
      <c r="E31" s="35" t="n"/>
      <c r="F31" s="34" t="n"/>
      <c r="G31" s="34" t="n"/>
      <c r="H31" s="34" t="n"/>
      <c r="I31" s="33" t="n"/>
      <c r="J31" s="6">
        <f>IF(AND($F31="ワンストップ",$B31&lt;&gt;"",COUNTIFS($B$2:$B31,$B31,$F$2:$F31,"ワンストップ")=1),1,"")</f>
        <v/>
      </c>
    </row>
    <row r="32" hidden="1" ht="22" customHeight="1">
      <c r="A32" s="32" t="n"/>
      <c r="B32" s="33" t="n"/>
      <c r="C32" s="33" t="n"/>
      <c r="D32" s="34" t="n"/>
      <c r="E32" s="35" t="n"/>
      <c r="F32" s="34" t="n"/>
      <c r="G32" s="34" t="n"/>
      <c r="H32" s="34" t="n"/>
      <c r="I32" s="33" t="n"/>
      <c r="J32" s="6">
        <f>IF(AND($F32="ワンストップ",$B32&lt;&gt;"",COUNTIFS($B$2:$B32,$B32,$F$2:$F32,"ワンストップ")=1),1,"")</f>
        <v/>
      </c>
    </row>
    <row r="33" hidden="1" ht="22" customHeight="1">
      <c r="A33" s="32" t="n"/>
      <c r="B33" s="33" t="n"/>
      <c r="C33" s="33" t="n"/>
      <c r="D33" s="34" t="n"/>
      <c r="E33" s="35" t="n"/>
      <c r="F33" s="34" t="n"/>
      <c r="G33" s="34" t="n"/>
      <c r="H33" s="34" t="n"/>
      <c r="I33" s="33" t="n"/>
      <c r="J33" s="6">
        <f>IF(AND($F33="ワンストップ",$B33&lt;&gt;"",COUNTIFS($B$2:$B33,$B33,$F$2:$F33,"ワンストップ")=1),1,"")</f>
        <v/>
      </c>
    </row>
    <row r="34" hidden="1" ht="22" customHeight="1">
      <c r="A34" s="32" t="n"/>
      <c r="B34" s="33" t="n"/>
      <c r="C34" s="33" t="n"/>
      <c r="D34" s="34" t="n"/>
      <c r="E34" s="35" t="n"/>
      <c r="F34" s="34" t="n"/>
      <c r="G34" s="34" t="n"/>
      <c r="H34" s="34" t="n"/>
      <c r="I34" s="33" t="n"/>
      <c r="J34" s="6">
        <f>IF(AND($F34="ワンストップ",$B34&lt;&gt;"",COUNTIFS($B$2:$B34,$B34,$F$2:$F34,"ワンストップ")=1),1,"")</f>
        <v/>
      </c>
    </row>
    <row r="35" hidden="1" ht="22" customHeight="1">
      <c r="A35" s="32" t="n"/>
      <c r="B35" s="33" t="n"/>
      <c r="C35" s="33" t="n"/>
      <c r="D35" s="34" t="n"/>
      <c r="E35" s="35" t="n"/>
      <c r="F35" s="34" t="n"/>
      <c r="G35" s="34" t="n"/>
      <c r="H35" s="34" t="n"/>
      <c r="I35" s="33" t="n"/>
      <c r="J35" s="6">
        <f>IF(AND($F35="ワンストップ",$B35&lt;&gt;"",COUNTIFS($B$2:$B35,$B35,$F$2:$F35,"ワンストップ")=1),1,"")</f>
        <v/>
      </c>
    </row>
    <row r="36" hidden="1" ht="22" customHeight="1">
      <c r="A36" s="32" t="n"/>
      <c r="B36" s="33" t="n"/>
      <c r="C36" s="33" t="n"/>
      <c r="D36" s="34" t="n"/>
      <c r="E36" s="35" t="n"/>
      <c r="F36" s="34" t="n"/>
      <c r="G36" s="34" t="n"/>
      <c r="H36" s="34" t="n"/>
      <c r="I36" s="33" t="n"/>
      <c r="J36" s="6">
        <f>IF(AND($F36="ワンストップ",$B36&lt;&gt;"",COUNTIFS($B$2:$B36,$B36,$F$2:$F36,"ワンストップ")=1),1,"")</f>
        <v/>
      </c>
    </row>
    <row r="37" hidden="1" ht="22" customHeight="1">
      <c r="A37" s="32" t="n"/>
      <c r="B37" s="33" t="n"/>
      <c r="C37" s="33" t="n"/>
      <c r="D37" s="34" t="n"/>
      <c r="E37" s="35" t="n"/>
      <c r="F37" s="34" t="n"/>
      <c r="G37" s="34" t="n"/>
      <c r="H37" s="34" t="n"/>
      <c r="I37" s="33" t="n"/>
      <c r="J37" s="6">
        <f>IF(AND($F37="ワンストップ",$B37&lt;&gt;"",COUNTIFS($B$2:$B37,$B37,$F$2:$F37,"ワンストップ")=1),1,"")</f>
        <v/>
      </c>
    </row>
    <row r="38" hidden="1" ht="22" customHeight="1">
      <c r="A38" s="32" t="n"/>
      <c r="B38" s="33" t="n"/>
      <c r="C38" s="33" t="n"/>
      <c r="D38" s="34" t="n"/>
      <c r="E38" s="35" t="n"/>
      <c r="F38" s="34" t="n"/>
      <c r="G38" s="34" t="n"/>
      <c r="H38" s="34" t="n"/>
      <c r="I38" s="33" t="n"/>
      <c r="J38" s="6">
        <f>IF(AND($F38="ワンストップ",$B38&lt;&gt;"",COUNTIFS($B$2:$B38,$B38,$F$2:$F38,"ワンストップ")=1),1,"")</f>
        <v/>
      </c>
    </row>
    <row r="39" hidden="1" ht="22" customHeight="1">
      <c r="A39" s="32" t="n"/>
      <c r="B39" s="33" t="n"/>
      <c r="C39" s="33" t="n"/>
      <c r="D39" s="34" t="n"/>
      <c r="E39" s="35" t="n"/>
      <c r="F39" s="34" t="n"/>
      <c r="G39" s="34" t="n"/>
      <c r="H39" s="34" t="n"/>
      <c r="I39" s="33" t="n"/>
      <c r="J39" s="6">
        <f>IF(AND($F39="ワンストップ",$B39&lt;&gt;"",COUNTIFS($B$2:$B39,$B39,$F$2:$F39,"ワンストップ")=1),1,"")</f>
        <v/>
      </c>
    </row>
    <row r="40" hidden="1" ht="22" customHeight="1">
      <c r="A40" s="32" t="n"/>
      <c r="B40" s="33" t="n"/>
      <c r="C40" s="33" t="n"/>
      <c r="D40" s="34" t="n"/>
      <c r="E40" s="35" t="n"/>
      <c r="F40" s="34" t="n"/>
      <c r="G40" s="34" t="n"/>
      <c r="H40" s="34" t="n"/>
      <c r="I40" s="33" t="n"/>
      <c r="J40" s="6">
        <f>IF(AND($F40="ワンストップ",$B40&lt;&gt;"",COUNTIFS($B$2:$B40,$B40,$F$2:$F40,"ワンストップ")=1),1,"")</f>
        <v/>
      </c>
    </row>
    <row r="41" hidden="1" ht="22" customHeight="1">
      <c r="A41" s="32" t="n"/>
      <c r="B41" s="33" t="n"/>
      <c r="C41" s="33" t="n"/>
      <c r="D41" s="34" t="n"/>
      <c r="E41" s="35" t="n"/>
      <c r="F41" s="34" t="n"/>
      <c r="G41" s="34" t="n"/>
      <c r="H41" s="34" t="n"/>
      <c r="I41" s="33" t="n"/>
      <c r="J41" s="6">
        <f>IF(AND($F41="ワンストップ",$B41&lt;&gt;"",COUNTIFS($B$2:$B41,$B41,$F$2:$F41,"ワンストップ")=1),1,"")</f>
        <v/>
      </c>
    </row>
    <row r="42" hidden="1" ht="22" customHeight="1">
      <c r="A42" s="32" t="n"/>
      <c r="B42" s="33" t="n"/>
      <c r="C42" s="33" t="n"/>
      <c r="D42" s="34" t="n"/>
      <c r="E42" s="35" t="n"/>
      <c r="F42" s="34" t="n"/>
      <c r="G42" s="34" t="n"/>
      <c r="H42" s="34" t="n"/>
      <c r="I42" s="33" t="n"/>
      <c r="J42" s="6">
        <f>IF(AND($F42="ワンストップ",$B42&lt;&gt;"",COUNTIFS($B$2:$B42,$B42,$F$2:$F42,"ワンストップ")=1),1,"")</f>
        <v/>
      </c>
    </row>
    <row r="43" hidden="1" ht="22" customHeight="1">
      <c r="A43" s="32" t="n"/>
      <c r="B43" s="33" t="n"/>
      <c r="C43" s="33" t="n"/>
      <c r="D43" s="34" t="n"/>
      <c r="E43" s="35" t="n"/>
      <c r="F43" s="34" t="n"/>
      <c r="G43" s="34" t="n"/>
      <c r="H43" s="34" t="n"/>
      <c r="I43" s="33" t="n"/>
      <c r="J43" s="6">
        <f>IF(AND($F43="ワンストップ",$B43&lt;&gt;"",COUNTIFS($B$2:$B43,$B43,$F$2:$F43,"ワンストップ")=1),1,"")</f>
        <v/>
      </c>
    </row>
    <row r="44" hidden="1" ht="22" customHeight="1">
      <c r="A44" s="32" t="n"/>
      <c r="B44" s="33" t="n"/>
      <c r="C44" s="33" t="n"/>
      <c r="D44" s="34" t="n"/>
      <c r="E44" s="35" t="n"/>
      <c r="F44" s="34" t="n"/>
      <c r="G44" s="34" t="n"/>
      <c r="H44" s="34" t="n"/>
      <c r="I44" s="33" t="n"/>
      <c r="J44" s="6">
        <f>IF(AND($F44="ワンストップ",$B44&lt;&gt;"",COUNTIFS($B$2:$B44,$B44,$F$2:$F44,"ワンストップ")=1),1,"")</f>
        <v/>
      </c>
    </row>
    <row r="45" hidden="1" ht="22" customHeight="1">
      <c r="A45" s="32" t="n"/>
      <c r="B45" s="33" t="n"/>
      <c r="C45" s="33" t="n"/>
      <c r="D45" s="34" t="n"/>
      <c r="E45" s="35" t="n"/>
      <c r="F45" s="34" t="n"/>
      <c r="G45" s="34" t="n"/>
      <c r="H45" s="34" t="n"/>
      <c r="I45" s="33" t="n"/>
      <c r="J45" s="6">
        <f>IF(AND($F45="ワンストップ",$B45&lt;&gt;"",COUNTIFS($B$2:$B45,$B45,$F$2:$F45,"ワンストップ")=1),1,"")</f>
        <v/>
      </c>
    </row>
    <row r="46" hidden="1" ht="22" customHeight="1">
      <c r="A46" s="32" t="n"/>
      <c r="B46" s="33" t="n"/>
      <c r="C46" s="33" t="n"/>
      <c r="D46" s="34" t="n"/>
      <c r="E46" s="35" t="n"/>
      <c r="F46" s="34" t="n"/>
      <c r="G46" s="34" t="n"/>
      <c r="H46" s="34" t="n"/>
      <c r="I46" s="33" t="n"/>
      <c r="J46" s="6">
        <f>IF(AND($F46="ワンストップ",$B46&lt;&gt;"",COUNTIFS($B$2:$B46,$B46,$F$2:$F46,"ワンストップ")=1),1,"")</f>
        <v/>
      </c>
    </row>
    <row r="47" hidden="1" ht="22" customHeight="1">
      <c r="A47" s="32" t="n"/>
      <c r="B47" s="33" t="n"/>
      <c r="C47" s="33" t="n"/>
      <c r="D47" s="34" t="n"/>
      <c r="E47" s="35" t="n"/>
      <c r="F47" s="34" t="n"/>
      <c r="G47" s="34" t="n"/>
      <c r="H47" s="34" t="n"/>
      <c r="I47" s="33" t="n"/>
      <c r="J47" s="6">
        <f>IF(AND($F47="ワンストップ",$B47&lt;&gt;"",COUNTIFS($B$2:$B47,$B47,$F$2:$F47,"ワンストップ")=1),1,"")</f>
        <v/>
      </c>
    </row>
    <row r="48" hidden="1" ht="22" customHeight="1">
      <c r="A48" s="32" t="n"/>
      <c r="B48" s="33" t="n"/>
      <c r="C48" s="33" t="n"/>
      <c r="D48" s="34" t="n"/>
      <c r="E48" s="35" t="n"/>
      <c r="F48" s="34" t="n"/>
      <c r="G48" s="34" t="n"/>
      <c r="H48" s="34" t="n"/>
      <c r="I48" s="33" t="n"/>
      <c r="J48" s="6">
        <f>IF(AND($F48="ワンストップ",$B48&lt;&gt;"",COUNTIFS($B$2:$B48,$B48,$F$2:$F48,"ワンストップ")=1),1,"")</f>
        <v/>
      </c>
    </row>
    <row r="49" hidden="1" ht="22" customHeight="1">
      <c r="A49" s="32" t="n"/>
      <c r="B49" s="33" t="n"/>
      <c r="C49" s="33" t="n"/>
      <c r="D49" s="34" t="n"/>
      <c r="E49" s="35" t="n"/>
      <c r="F49" s="34" t="n"/>
      <c r="G49" s="34" t="n"/>
      <c r="H49" s="34" t="n"/>
      <c r="I49" s="33" t="n"/>
      <c r="J49" s="6">
        <f>IF(AND($F49="ワンストップ",$B49&lt;&gt;"",COUNTIFS($B$2:$B49,$B49,$F$2:$F49,"ワンストップ")=1),1,"")</f>
        <v/>
      </c>
    </row>
    <row r="50" hidden="1" ht="22" customHeight="1">
      <c r="A50" s="32" t="n"/>
      <c r="B50" s="33" t="n"/>
      <c r="C50" s="33" t="n"/>
      <c r="D50" s="34" t="n"/>
      <c r="E50" s="35" t="n"/>
      <c r="F50" s="34" t="n"/>
      <c r="G50" s="34" t="n"/>
      <c r="H50" s="34" t="n"/>
      <c r="I50" s="33" t="n"/>
      <c r="J50" s="6">
        <f>IF(AND($F50="ワンストップ",$B50&lt;&gt;"",COUNTIFS($B$2:$B50,$B50,$F$2:$F50,"ワンストップ")=1),1,"")</f>
        <v/>
      </c>
    </row>
    <row r="51" hidden="1" ht="22" customHeight="1">
      <c r="A51" s="32" t="n"/>
      <c r="B51" s="33" t="n"/>
      <c r="C51" s="33" t="n"/>
      <c r="D51" s="34" t="n"/>
      <c r="E51" s="35" t="n"/>
      <c r="F51" s="34" t="n"/>
      <c r="G51" s="34" t="n"/>
      <c r="H51" s="34" t="n"/>
      <c r="I51" s="33" t="n"/>
      <c r="J51" s="6">
        <f>IF(AND($F51="ワンストップ",$B51&lt;&gt;"",COUNTIFS($B$2:$B51,$B51,$F$2:$F51,"ワンストップ")=1),1,"")</f>
        <v/>
      </c>
    </row>
    <row r="52" hidden="1" ht="22" customHeight="1">
      <c r="A52" s="32" t="n"/>
      <c r="B52" s="33" t="n"/>
      <c r="C52" s="33" t="n"/>
      <c r="D52" s="34" t="n"/>
      <c r="E52" s="35" t="n"/>
      <c r="F52" s="34" t="n"/>
      <c r="G52" s="34" t="n"/>
      <c r="H52" s="34" t="n"/>
      <c r="I52" s="33" t="n"/>
      <c r="J52" s="6">
        <f>IF(AND($F52="ワンストップ",$B52&lt;&gt;"",COUNTIFS($B$2:$B52,$B52,$F$2:$F52,"ワンストップ")=1),1,"")</f>
        <v/>
      </c>
    </row>
    <row r="53" hidden="1" ht="22" customHeight="1">
      <c r="A53" s="32" t="n"/>
      <c r="B53" s="33" t="n"/>
      <c r="C53" s="33" t="n"/>
      <c r="D53" s="34" t="n"/>
      <c r="E53" s="35" t="n"/>
      <c r="F53" s="34" t="n"/>
      <c r="G53" s="34" t="n"/>
      <c r="H53" s="34" t="n"/>
      <c r="I53" s="33" t="n"/>
      <c r="J53" s="6">
        <f>IF(AND($F53="ワンストップ",$B53&lt;&gt;"",COUNTIFS($B$2:$B53,$B53,$F$2:$F53,"ワンストップ")=1),1,"")</f>
        <v/>
      </c>
    </row>
    <row r="54" hidden="1" ht="22" customHeight="1">
      <c r="A54" s="32" t="n"/>
      <c r="B54" s="33" t="n"/>
      <c r="C54" s="33" t="n"/>
      <c r="D54" s="34" t="n"/>
      <c r="E54" s="35" t="n"/>
      <c r="F54" s="34" t="n"/>
      <c r="G54" s="34" t="n"/>
      <c r="H54" s="34" t="n"/>
      <c r="I54" s="33" t="n"/>
      <c r="J54" s="6">
        <f>IF(AND($F54="ワンストップ",$B54&lt;&gt;"",COUNTIFS($B$2:$B54,$B54,$F$2:$F54,"ワンストップ")=1),1,"")</f>
        <v/>
      </c>
    </row>
    <row r="55" hidden="1" ht="22" customHeight="1">
      <c r="A55" s="32" t="n"/>
      <c r="B55" s="33" t="n"/>
      <c r="C55" s="33" t="n"/>
      <c r="D55" s="34" t="n"/>
      <c r="E55" s="35" t="n"/>
      <c r="F55" s="34" t="n"/>
      <c r="G55" s="34" t="n"/>
      <c r="H55" s="34" t="n"/>
      <c r="I55" s="33" t="n"/>
      <c r="J55" s="6">
        <f>IF(AND($F55="ワンストップ",$B55&lt;&gt;"",COUNTIFS($B$2:$B55,$B55,$F$2:$F55,"ワンストップ")=1),1,"")</f>
        <v/>
      </c>
    </row>
    <row r="56" hidden="1" ht="22" customHeight="1">
      <c r="A56" s="32" t="n"/>
      <c r="B56" s="33" t="n"/>
      <c r="C56" s="33" t="n"/>
      <c r="D56" s="34" t="n"/>
      <c r="E56" s="35" t="n"/>
      <c r="F56" s="34" t="n"/>
      <c r="G56" s="34" t="n"/>
      <c r="H56" s="34" t="n"/>
      <c r="I56" s="33" t="n"/>
      <c r="J56" s="6">
        <f>IF(AND($F56="ワンストップ",$B56&lt;&gt;"",COUNTIFS($B$2:$B56,$B56,$F$2:$F56,"ワンストップ")=1),1,"")</f>
        <v/>
      </c>
    </row>
    <row r="57" hidden="1" ht="22" customHeight="1">
      <c r="A57" s="32" t="n"/>
      <c r="B57" s="33" t="n"/>
      <c r="C57" s="33" t="n"/>
      <c r="D57" s="34" t="n"/>
      <c r="E57" s="35" t="n"/>
      <c r="F57" s="34" t="n"/>
      <c r="G57" s="34" t="n"/>
      <c r="H57" s="34" t="n"/>
      <c r="I57" s="33" t="n"/>
      <c r="J57" s="6">
        <f>IF(AND($F57="ワンストップ",$B57&lt;&gt;"",COUNTIFS($B$2:$B57,$B57,$F$2:$F57,"ワンストップ")=1),1,"")</f>
        <v/>
      </c>
    </row>
    <row r="58" hidden="1" ht="22" customHeight="1">
      <c r="A58" s="32" t="n"/>
      <c r="B58" s="33" t="n"/>
      <c r="C58" s="33" t="n"/>
      <c r="D58" s="34" t="n"/>
      <c r="E58" s="35" t="n"/>
      <c r="F58" s="34" t="n"/>
      <c r="G58" s="34" t="n"/>
      <c r="H58" s="34" t="n"/>
      <c r="I58" s="33" t="n"/>
      <c r="J58" s="6">
        <f>IF(AND($F58="ワンストップ",$B58&lt;&gt;"",COUNTIFS($B$2:$B58,$B58,$F$2:$F58,"ワンストップ")=1),1,"")</f>
        <v/>
      </c>
    </row>
    <row r="59" hidden="1" ht="22" customHeight="1">
      <c r="A59" s="32" t="n"/>
      <c r="B59" s="33" t="n"/>
      <c r="C59" s="33" t="n"/>
      <c r="D59" s="34" t="n"/>
      <c r="E59" s="35" t="n"/>
      <c r="F59" s="34" t="n"/>
      <c r="G59" s="34" t="n"/>
      <c r="H59" s="34" t="n"/>
      <c r="I59" s="33" t="n"/>
      <c r="J59" s="6">
        <f>IF(AND($F59="ワンストップ",$B59&lt;&gt;"",COUNTIFS($B$2:$B59,$B59,$F$2:$F59,"ワンストップ")=1),1,"")</f>
        <v/>
      </c>
    </row>
    <row r="60" hidden="1" ht="22" customHeight="1">
      <c r="A60" s="32" t="n"/>
      <c r="B60" s="33" t="n"/>
      <c r="C60" s="33" t="n"/>
      <c r="D60" s="34" t="n"/>
      <c r="E60" s="35" t="n"/>
      <c r="F60" s="34" t="n"/>
      <c r="G60" s="34" t="n"/>
      <c r="H60" s="34" t="n"/>
      <c r="I60" s="33" t="n"/>
      <c r="J60" s="6">
        <f>IF(AND($F60="ワンストップ",$B60&lt;&gt;"",COUNTIFS($B$2:$B60,$B60,$F$2:$F60,"ワンストップ")=1),1,"")</f>
        <v/>
      </c>
    </row>
    <row r="61" hidden="1" ht="22" customHeight="1">
      <c r="A61" s="32" t="n"/>
      <c r="B61" s="33" t="n"/>
      <c r="C61" s="33" t="n"/>
      <c r="D61" s="34" t="n"/>
      <c r="E61" s="35" t="n"/>
      <c r="F61" s="34" t="n"/>
      <c r="G61" s="34" t="n"/>
      <c r="H61" s="34" t="n"/>
      <c r="I61" s="33" t="n"/>
      <c r="J61" s="6">
        <f>IF(AND($F61="ワンストップ",$B61&lt;&gt;"",COUNTIFS($B$2:$B61,$B61,$F$2:$F61,"ワンストップ")=1),1,"")</f>
        <v/>
      </c>
    </row>
    <row r="62" hidden="1" ht="22" customHeight="1">
      <c r="A62" s="32" t="n"/>
      <c r="B62" s="33" t="n"/>
      <c r="C62" s="33" t="n"/>
      <c r="D62" s="34" t="n"/>
      <c r="E62" s="35" t="n"/>
      <c r="F62" s="34" t="n"/>
      <c r="G62" s="34" t="n"/>
      <c r="H62" s="34" t="n"/>
      <c r="I62" s="33" t="n"/>
      <c r="J62" s="6">
        <f>IF(AND($F62="ワンストップ",$B62&lt;&gt;"",COUNTIFS($B$2:$B62,$B62,$F$2:$F62,"ワンストップ")=1),1,"")</f>
        <v/>
      </c>
    </row>
    <row r="63" hidden="1" ht="22" customHeight="1">
      <c r="A63" s="32" t="n"/>
      <c r="B63" s="33" t="n"/>
      <c r="C63" s="33" t="n"/>
      <c r="D63" s="34" t="n"/>
      <c r="E63" s="35" t="n"/>
      <c r="F63" s="34" t="n"/>
      <c r="G63" s="34" t="n"/>
      <c r="H63" s="34" t="n"/>
      <c r="I63" s="33" t="n"/>
      <c r="J63" s="6">
        <f>IF(AND($F63="ワンストップ",$B63&lt;&gt;"",COUNTIFS($B$2:$B63,$B63,$F$2:$F63,"ワンストップ")=1),1,"")</f>
        <v/>
      </c>
    </row>
    <row r="64" hidden="1" ht="22" customHeight="1">
      <c r="A64" s="32" t="n"/>
      <c r="B64" s="33" t="n"/>
      <c r="C64" s="33" t="n"/>
      <c r="D64" s="34" t="n"/>
      <c r="E64" s="35" t="n"/>
      <c r="F64" s="34" t="n"/>
      <c r="G64" s="34" t="n"/>
      <c r="H64" s="34" t="n"/>
      <c r="I64" s="33" t="n"/>
      <c r="J64" s="6">
        <f>IF(AND($F64="ワンストップ",$B64&lt;&gt;"",COUNTIFS($B$2:$B64,$B64,$F$2:$F64,"ワンストップ")=1),1,"")</f>
        <v/>
      </c>
    </row>
    <row r="65" hidden="1" ht="22" customHeight="1">
      <c r="A65" s="32" t="n"/>
      <c r="B65" s="33" t="n"/>
      <c r="C65" s="33" t="n"/>
      <c r="D65" s="34" t="n"/>
      <c r="E65" s="35" t="n"/>
      <c r="F65" s="34" t="n"/>
      <c r="G65" s="34" t="n"/>
      <c r="H65" s="34" t="n"/>
      <c r="I65" s="33" t="n"/>
      <c r="J65" s="6">
        <f>IF(AND($F65="ワンストップ",$B65&lt;&gt;"",COUNTIFS($B$2:$B65,$B65,$F$2:$F65,"ワンストップ")=1),1,"")</f>
        <v/>
      </c>
    </row>
    <row r="66" hidden="1" ht="22" customHeight="1">
      <c r="A66" s="32" t="n"/>
      <c r="B66" s="33" t="n"/>
      <c r="C66" s="33" t="n"/>
      <c r="D66" s="34" t="n"/>
      <c r="E66" s="35" t="n"/>
      <c r="F66" s="34" t="n"/>
      <c r="G66" s="34" t="n"/>
      <c r="H66" s="34" t="n"/>
      <c r="I66" s="33" t="n"/>
      <c r="J66" s="6">
        <f>IF(AND($F66="ワンストップ",$B66&lt;&gt;"",COUNTIFS($B$2:$B66,$B66,$F$2:$F66,"ワンストップ")=1),1,"")</f>
        <v/>
      </c>
    </row>
    <row r="67" hidden="1" ht="22" customHeight="1">
      <c r="A67" s="32" t="n"/>
      <c r="B67" s="33" t="n"/>
      <c r="C67" s="33" t="n"/>
      <c r="D67" s="34" t="n"/>
      <c r="E67" s="35" t="n"/>
      <c r="F67" s="34" t="n"/>
      <c r="G67" s="34" t="n"/>
      <c r="H67" s="34" t="n"/>
      <c r="I67" s="33" t="n"/>
      <c r="J67" s="6">
        <f>IF(AND($F67="ワンストップ",$B67&lt;&gt;"",COUNTIFS($B$2:$B67,$B67,$F$2:$F67,"ワンストップ")=1),1,"")</f>
        <v/>
      </c>
    </row>
    <row r="68" hidden="1" ht="22" customHeight="1">
      <c r="A68" s="32" t="n"/>
      <c r="B68" s="33" t="n"/>
      <c r="C68" s="33" t="n"/>
      <c r="D68" s="34" t="n"/>
      <c r="E68" s="35" t="n"/>
      <c r="F68" s="34" t="n"/>
      <c r="G68" s="34" t="n"/>
      <c r="H68" s="34" t="n"/>
      <c r="I68" s="33" t="n"/>
      <c r="J68" s="6">
        <f>IF(AND($F68="ワンストップ",$B68&lt;&gt;"",COUNTIFS($B$2:$B68,$B68,$F$2:$F68,"ワンストップ")=1),1,"")</f>
        <v/>
      </c>
    </row>
    <row r="69" hidden="1" ht="22" customHeight="1">
      <c r="A69" s="32" t="n"/>
      <c r="B69" s="33" t="n"/>
      <c r="C69" s="33" t="n"/>
      <c r="D69" s="34" t="n"/>
      <c r="E69" s="35" t="n"/>
      <c r="F69" s="34" t="n"/>
      <c r="G69" s="34" t="n"/>
      <c r="H69" s="34" t="n"/>
      <c r="I69" s="33" t="n"/>
      <c r="J69" s="6">
        <f>IF(AND($F69="ワンストップ",$B69&lt;&gt;"",COUNTIFS($B$2:$B69,$B69,$F$2:$F69,"ワンストップ")=1),1,"")</f>
        <v/>
      </c>
    </row>
    <row r="70" hidden="1" ht="22" customHeight="1">
      <c r="A70" s="32" t="n"/>
      <c r="B70" s="33" t="n"/>
      <c r="C70" s="33" t="n"/>
      <c r="D70" s="34" t="n"/>
      <c r="E70" s="35" t="n"/>
      <c r="F70" s="34" t="n"/>
      <c r="G70" s="34" t="n"/>
      <c r="H70" s="34" t="n"/>
      <c r="I70" s="33" t="n"/>
      <c r="J70" s="6">
        <f>IF(AND($F70="ワンストップ",$B70&lt;&gt;"",COUNTIFS($B$2:$B70,$B70,$F$2:$F70,"ワンストップ")=1),1,"")</f>
        <v/>
      </c>
    </row>
    <row r="71" hidden="1" ht="22" customHeight="1">
      <c r="A71" s="32" t="n"/>
      <c r="B71" s="33" t="n"/>
      <c r="C71" s="33" t="n"/>
      <c r="D71" s="34" t="n"/>
      <c r="E71" s="35" t="n"/>
      <c r="F71" s="34" t="n"/>
      <c r="G71" s="34" t="n"/>
      <c r="H71" s="34" t="n"/>
      <c r="I71" s="33" t="n"/>
      <c r="J71" s="6">
        <f>IF(AND($F71="ワンストップ",$B71&lt;&gt;"",COUNTIFS($B$2:$B71,$B71,$F$2:$F71,"ワンストップ")=1),1,"")</f>
        <v/>
      </c>
    </row>
    <row r="72" hidden="1" ht="22" customHeight="1">
      <c r="A72" s="32" t="n"/>
      <c r="B72" s="33" t="n"/>
      <c r="C72" s="33" t="n"/>
      <c r="D72" s="34" t="n"/>
      <c r="E72" s="35" t="n"/>
      <c r="F72" s="34" t="n"/>
      <c r="G72" s="34" t="n"/>
      <c r="H72" s="34" t="n"/>
      <c r="I72" s="33" t="n"/>
      <c r="J72" s="6">
        <f>IF(AND($F72="ワンストップ",$B72&lt;&gt;"",COUNTIFS($B$2:$B72,$B72,$F$2:$F72,"ワンストップ")=1),1,"")</f>
        <v/>
      </c>
    </row>
    <row r="73" hidden="1" ht="22" customHeight="1">
      <c r="A73" s="32" t="n"/>
      <c r="B73" s="33" t="n"/>
      <c r="C73" s="33" t="n"/>
      <c r="D73" s="34" t="n"/>
      <c r="E73" s="35" t="n"/>
      <c r="F73" s="34" t="n"/>
      <c r="G73" s="34" t="n"/>
      <c r="H73" s="34" t="n"/>
      <c r="I73" s="33" t="n"/>
      <c r="J73" s="6">
        <f>IF(AND($F73="ワンストップ",$B73&lt;&gt;"",COUNTIFS($B$2:$B73,$B73,$F$2:$F73,"ワンストップ")=1),1,"")</f>
        <v/>
      </c>
    </row>
    <row r="74" hidden="1" ht="22" customHeight="1">
      <c r="A74" s="32" t="n"/>
      <c r="B74" s="33" t="n"/>
      <c r="C74" s="33" t="n"/>
      <c r="D74" s="34" t="n"/>
      <c r="E74" s="35" t="n"/>
      <c r="F74" s="34" t="n"/>
      <c r="G74" s="34" t="n"/>
      <c r="H74" s="34" t="n"/>
      <c r="I74" s="33" t="n"/>
      <c r="J74" s="6">
        <f>IF(AND($F74="ワンストップ",$B74&lt;&gt;"",COUNTIFS($B$2:$B74,$B74,$F$2:$F74,"ワンストップ")=1),1,"")</f>
        <v/>
      </c>
    </row>
    <row r="75" hidden="1" ht="22" customHeight="1">
      <c r="A75" s="32" t="n"/>
      <c r="B75" s="33" t="n"/>
      <c r="C75" s="33" t="n"/>
      <c r="D75" s="34" t="n"/>
      <c r="E75" s="35" t="n"/>
      <c r="F75" s="34" t="n"/>
      <c r="G75" s="34" t="n"/>
      <c r="H75" s="34" t="n"/>
      <c r="I75" s="33" t="n"/>
      <c r="J75" s="6">
        <f>IF(AND($F75="ワンストップ",$B75&lt;&gt;"",COUNTIFS($B$2:$B75,$B75,$F$2:$F75,"ワンストップ")=1),1,"")</f>
        <v/>
      </c>
    </row>
    <row r="76" hidden="1" ht="22" customHeight="1">
      <c r="A76" s="32" t="n"/>
      <c r="B76" s="33" t="n"/>
      <c r="C76" s="33" t="n"/>
      <c r="D76" s="34" t="n"/>
      <c r="E76" s="35" t="n"/>
      <c r="F76" s="34" t="n"/>
      <c r="G76" s="34" t="n"/>
      <c r="H76" s="34" t="n"/>
      <c r="I76" s="33" t="n"/>
      <c r="J76" s="6">
        <f>IF(AND($F76="ワンストップ",$B76&lt;&gt;"",COUNTIFS($B$2:$B76,$B76,$F$2:$F76,"ワンストップ")=1),1,"")</f>
        <v/>
      </c>
    </row>
    <row r="77" hidden="1" ht="22" customHeight="1">
      <c r="A77" s="32" t="n"/>
      <c r="B77" s="33" t="n"/>
      <c r="C77" s="33" t="n"/>
      <c r="D77" s="34" t="n"/>
      <c r="E77" s="35" t="n"/>
      <c r="F77" s="34" t="n"/>
      <c r="G77" s="34" t="n"/>
      <c r="H77" s="34" t="n"/>
      <c r="I77" s="33" t="n"/>
      <c r="J77" s="6">
        <f>IF(AND($F77="ワンストップ",$B77&lt;&gt;"",COUNTIFS($B$2:$B77,$B77,$F$2:$F77,"ワンストップ")=1),1,"")</f>
        <v/>
      </c>
    </row>
    <row r="78" hidden="1" ht="22" customHeight="1">
      <c r="A78" s="32" t="n"/>
      <c r="B78" s="33" t="n"/>
      <c r="C78" s="33" t="n"/>
      <c r="D78" s="34" t="n"/>
      <c r="E78" s="35" t="n"/>
      <c r="F78" s="34" t="n"/>
      <c r="G78" s="34" t="n"/>
      <c r="H78" s="34" t="n"/>
      <c r="I78" s="33" t="n"/>
      <c r="J78" s="6">
        <f>IF(AND($F78="ワンストップ",$B78&lt;&gt;"",COUNTIFS($B$2:$B78,$B78,$F$2:$F78,"ワンストップ")=1),1,"")</f>
        <v/>
      </c>
    </row>
    <row r="79" hidden="1" ht="22" customHeight="1">
      <c r="A79" s="32" t="n"/>
      <c r="B79" s="33" t="n"/>
      <c r="C79" s="33" t="n"/>
      <c r="D79" s="34" t="n"/>
      <c r="E79" s="35" t="n"/>
      <c r="F79" s="34" t="n"/>
      <c r="G79" s="34" t="n"/>
      <c r="H79" s="34" t="n"/>
      <c r="I79" s="33" t="n"/>
      <c r="J79" s="6">
        <f>IF(AND($F79="ワンストップ",$B79&lt;&gt;"",COUNTIFS($B$2:$B79,$B79,$F$2:$F79,"ワンストップ")=1),1,"")</f>
        <v/>
      </c>
    </row>
    <row r="80" hidden="1" ht="22" customHeight="1">
      <c r="A80" s="32" t="n"/>
      <c r="B80" s="33" t="n"/>
      <c r="C80" s="33" t="n"/>
      <c r="D80" s="34" t="n"/>
      <c r="E80" s="35" t="n"/>
      <c r="F80" s="34" t="n"/>
      <c r="G80" s="34" t="n"/>
      <c r="H80" s="34" t="n"/>
      <c r="I80" s="33" t="n"/>
      <c r="J80" s="6">
        <f>IF(AND($F80="ワンストップ",$B80&lt;&gt;"",COUNTIFS($B$2:$B80,$B80,$F$2:$F80,"ワンストップ")=1),1,"")</f>
        <v/>
      </c>
    </row>
    <row r="81" hidden="1" ht="22" customHeight="1">
      <c r="A81" s="32" t="n"/>
      <c r="B81" s="33" t="n"/>
      <c r="C81" s="33" t="n"/>
      <c r="D81" s="34" t="n"/>
      <c r="E81" s="35" t="n"/>
      <c r="F81" s="34" t="n"/>
      <c r="G81" s="34" t="n"/>
      <c r="H81" s="34" t="n"/>
      <c r="I81" s="33" t="n"/>
      <c r="J81" s="6">
        <f>IF(AND($F81="ワンストップ",$B81&lt;&gt;"",COUNTIFS($B$2:$B81,$B81,$F$2:$F81,"ワンストップ")=1),1,"")</f>
        <v/>
      </c>
    </row>
    <row r="82" hidden="1" ht="22" customHeight="1">
      <c r="A82" s="32" t="n"/>
      <c r="B82" s="33" t="n"/>
      <c r="C82" s="33" t="n"/>
      <c r="D82" s="34" t="n"/>
      <c r="E82" s="35" t="n"/>
      <c r="F82" s="34" t="n"/>
      <c r="G82" s="34" t="n"/>
      <c r="H82" s="34" t="n"/>
      <c r="I82" s="33" t="n"/>
      <c r="J82" s="6">
        <f>IF(AND($F82="ワンストップ",$B82&lt;&gt;"",COUNTIFS($B$2:$B82,$B82,$F$2:$F82,"ワンストップ")=1),1,"")</f>
        <v/>
      </c>
    </row>
    <row r="83" hidden="1" ht="22" customHeight="1">
      <c r="A83" s="32" t="n"/>
      <c r="B83" s="33" t="n"/>
      <c r="C83" s="33" t="n"/>
      <c r="D83" s="34" t="n"/>
      <c r="E83" s="35" t="n"/>
      <c r="F83" s="34" t="n"/>
      <c r="G83" s="34" t="n"/>
      <c r="H83" s="34" t="n"/>
      <c r="I83" s="33" t="n"/>
      <c r="J83" s="6">
        <f>IF(AND($F83="ワンストップ",$B83&lt;&gt;"",COUNTIFS($B$2:$B83,$B83,$F$2:$F83,"ワンストップ")=1),1,"")</f>
        <v/>
      </c>
    </row>
    <row r="84" hidden="1" ht="22" customHeight="1">
      <c r="A84" s="32" t="n"/>
      <c r="B84" s="33" t="n"/>
      <c r="C84" s="33" t="n"/>
      <c r="D84" s="34" t="n"/>
      <c r="E84" s="35" t="n"/>
      <c r="F84" s="34" t="n"/>
      <c r="G84" s="34" t="n"/>
      <c r="H84" s="34" t="n"/>
      <c r="I84" s="33" t="n"/>
      <c r="J84" s="6">
        <f>IF(AND($F84="ワンストップ",$B84&lt;&gt;"",COUNTIFS($B$2:$B84,$B84,$F$2:$F84,"ワンストップ")=1),1,"")</f>
        <v/>
      </c>
    </row>
    <row r="85" hidden="1" ht="22" customHeight="1">
      <c r="A85" s="32" t="n"/>
      <c r="B85" s="33" t="n"/>
      <c r="C85" s="33" t="n"/>
      <c r="D85" s="34" t="n"/>
      <c r="E85" s="35" t="n"/>
      <c r="F85" s="34" t="n"/>
      <c r="G85" s="34" t="n"/>
      <c r="H85" s="34" t="n"/>
      <c r="I85" s="33" t="n"/>
      <c r="J85" s="6">
        <f>IF(AND($F85="ワンストップ",$B85&lt;&gt;"",COUNTIFS($B$2:$B85,$B85,$F$2:$F85,"ワンストップ")=1),1,"")</f>
        <v/>
      </c>
    </row>
    <row r="86" hidden="1" ht="22" customHeight="1">
      <c r="A86" s="32" t="n"/>
      <c r="B86" s="33" t="n"/>
      <c r="C86" s="33" t="n"/>
      <c r="D86" s="34" t="n"/>
      <c r="E86" s="35" t="n"/>
      <c r="F86" s="34" t="n"/>
      <c r="G86" s="34" t="n"/>
      <c r="H86" s="34" t="n"/>
      <c r="I86" s="33" t="n"/>
      <c r="J86" s="6">
        <f>IF(AND($F86="ワンストップ",$B86&lt;&gt;"",COUNTIFS($B$2:$B86,$B86,$F$2:$F86,"ワンストップ")=1),1,"")</f>
        <v/>
      </c>
    </row>
    <row r="87" hidden="1" ht="22" customHeight="1">
      <c r="A87" s="32" t="n"/>
      <c r="B87" s="33" t="n"/>
      <c r="C87" s="33" t="n"/>
      <c r="D87" s="34" t="n"/>
      <c r="E87" s="35" t="n"/>
      <c r="F87" s="34" t="n"/>
      <c r="G87" s="34" t="n"/>
      <c r="H87" s="34" t="n"/>
      <c r="I87" s="33" t="n"/>
      <c r="J87" s="6">
        <f>IF(AND($F87="ワンストップ",$B87&lt;&gt;"",COUNTIFS($B$2:$B87,$B87,$F$2:$F87,"ワンストップ")=1),1,"")</f>
        <v/>
      </c>
    </row>
    <row r="88" hidden="1" ht="22" customHeight="1">
      <c r="A88" s="32" t="n"/>
      <c r="B88" s="33" t="n"/>
      <c r="C88" s="33" t="n"/>
      <c r="D88" s="34" t="n"/>
      <c r="E88" s="35" t="n"/>
      <c r="F88" s="34" t="n"/>
      <c r="G88" s="34" t="n"/>
      <c r="H88" s="34" t="n"/>
      <c r="I88" s="33" t="n"/>
      <c r="J88" s="6">
        <f>IF(AND($F88="ワンストップ",$B88&lt;&gt;"",COUNTIFS($B$2:$B88,$B88,$F$2:$F88,"ワンストップ")=1),1,"")</f>
        <v/>
      </c>
    </row>
    <row r="89" hidden="1" ht="22" customHeight="1">
      <c r="A89" s="32" t="n"/>
      <c r="B89" s="33" t="n"/>
      <c r="C89" s="33" t="n"/>
      <c r="D89" s="34" t="n"/>
      <c r="E89" s="35" t="n"/>
      <c r="F89" s="34" t="n"/>
      <c r="G89" s="34" t="n"/>
      <c r="H89" s="34" t="n"/>
      <c r="I89" s="33" t="n"/>
      <c r="J89" s="6">
        <f>IF(AND($F89="ワンストップ",$B89&lt;&gt;"",COUNTIFS($B$2:$B89,$B89,$F$2:$F89,"ワンストップ")=1),1,"")</f>
        <v/>
      </c>
    </row>
    <row r="90" hidden="1" ht="22" customHeight="1">
      <c r="A90" s="32" t="n"/>
      <c r="B90" s="33" t="n"/>
      <c r="C90" s="33" t="n"/>
      <c r="D90" s="34" t="n"/>
      <c r="E90" s="35" t="n"/>
      <c r="F90" s="34" t="n"/>
      <c r="G90" s="34" t="n"/>
      <c r="H90" s="34" t="n"/>
      <c r="I90" s="33" t="n"/>
      <c r="J90" s="6">
        <f>IF(AND($F90="ワンストップ",$B90&lt;&gt;"",COUNTIFS($B$2:$B90,$B90,$F$2:$F90,"ワンストップ")=1),1,"")</f>
        <v/>
      </c>
    </row>
    <row r="91" hidden="1" ht="22" customHeight="1">
      <c r="A91" s="32" t="n"/>
      <c r="B91" s="33" t="n"/>
      <c r="C91" s="33" t="n"/>
      <c r="D91" s="34" t="n"/>
      <c r="E91" s="35" t="n"/>
      <c r="F91" s="34" t="n"/>
      <c r="G91" s="34" t="n"/>
      <c r="H91" s="34" t="n"/>
      <c r="I91" s="33" t="n"/>
      <c r="J91" s="6">
        <f>IF(AND($F91="ワンストップ",$B91&lt;&gt;"",COUNTIFS($B$2:$B91,$B91,$F$2:$F91,"ワンストップ")=1),1,"")</f>
        <v/>
      </c>
    </row>
    <row r="92" hidden="1" ht="22" customHeight="1">
      <c r="A92" s="32" t="n"/>
      <c r="B92" s="33" t="n"/>
      <c r="C92" s="33" t="n"/>
      <c r="D92" s="34" t="n"/>
      <c r="E92" s="35" t="n"/>
      <c r="F92" s="34" t="n"/>
      <c r="G92" s="34" t="n"/>
      <c r="H92" s="34" t="n"/>
      <c r="I92" s="33" t="n"/>
      <c r="J92" s="6">
        <f>IF(AND($F92="ワンストップ",$B92&lt;&gt;"",COUNTIFS($B$2:$B92,$B92,$F$2:$F92,"ワンストップ")=1),1,"")</f>
        <v/>
      </c>
    </row>
    <row r="93" hidden="1" ht="22" customHeight="1">
      <c r="A93" s="32" t="n"/>
      <c r="B93" s="33" t="n"/>
      <c r="C93" s="33" t="n"/>
      <c r="D93" s="34" t="n"/>
      <c r="E93" s="35" t="n"/>
      <c r="F93" s="34" t="n"/>
      <c r="G93" s="34" t="n"/>
      <c r="H93" s="34" t="n"/>
      <c r="I93" s="33" t="n"/>
      <c r="J93" s="6">
        <f>IF(AND($F93="ワンストップ",$B93&lt;&gt;"",COUNTIFS($B$2:$B93,$B93,$F$2:$F93,"ワンストップ")=1),1,"")</f>
        <v/>
      </c>
    </row>
    <row r="94" hidden="1" ht="22" customHeight="1">
      <c r="A94" s="32" t="n"/>
      <c r="B94" s="33" t="n"/>
      <c r="C94" s="33" t="n"/>
      <c r="D94" s="34" t="n"/>
      <c r="E94" s="35" t="n"/>
      <c r="F94" s="34" t="n"/>
      <c r="G94" s="34" t="n"/>
      <c r="H94" s="34" t="n"/>
      <c r="I94" s="33" t="n"/>
      <c r="J94" s="6">
        <f>IF(AND($F94="ワンストップ",$B94&lt;&gt;"",COUNTIFS($B$2:$B94,$B94,$F$2:$F94,"ワンストップ")=1),1,"")</f>
        <v/>
      </c>
    </row>
    <row r="95" hidden="1" ht="22" customHeight="1">
      <c r="A95" s="32" t="n"/>
      <c r="B95" s="33" t="n"/>
      <c r="C95" s="33" t="n"/>
      <c r="D95" s="34" t="n"/>
      <c r="E95" s="35" t="n"/>
      <c r="F95" s="34" t="n"/>
      <c r="G95" s="34" t="n"/>
      <c r="H95" s="34" t="n"/>
      <c r="I95" s="33" t="n"/>
      <c r="J95" s="6">
        <f>IF(AND($F95="ワンストップ",$B95&lt;&gt;"",COUNTIFS($B$2:$B95,$B95,$F$2:$F95,"ワンストップ")=1),1,"")</f>
        <v/>
      </c>
    </row>
    <row r="96" hidden="1" ht="22" customHeight="1">
      <c r="A96" s="32" t="n"/>
      <c r="B96" s="33" t="n"/>
      <c r="C96" s="33" t="n"/>
      <c r="D96" s="34" t="n"/>
      <c r="E96" s="35" t="n"/>
      <c r="F96" s="34" t="n"/>
      <c r="G96" s="34" t="n"/>
      <c r="H96" s="34" t="n"/>
      <c r="I96" s="33" t="n"/>
      <c r="J96" s="6">
        <f>IF(AND($F96="ワンストップ",$B96&lt;&gt;"",COUNTIFS($B$2:$B96,$B96,$F$2:$F96,"ワンストップ")=1),1,"")</f>
        <v/>
      </c>
    </row>
    <row r="97" hidden="1" ht="22" customHeight="1">
      <c r="A97" s="32" t="n"/>
      <c r="B97" s="33" t="n"/>
      <c r="C97" s="33" t="n"/>
      <c r="D97" s="34" t="n"/>
      <c r="E97" s="35" t="n"/>
      <c r="F97" s="34" t="n"/>
      <c r="G97" s="34" t="n"/>
      <c r="H97" s="34" t="n"/>
      <c r="I97" s="33" t="n"/>
      <c r="J97" s="6">
        <f>IF(AND($F97="ワンストップ",$B97&lt;&gt;"",COUNTIFS($B$2:$B97,$B97,$F$2:$F97,"ワンストップ")=1),1,"")</f>
        <v/>
      </c>
    </row>
    <row r="98" hidden="1" ht="22" customHeight="1">
      <c r="A98" s="32" t="n"/>
      <c r="B98" s="33" t="n"/>
      <c r="C98" s="33" t="n"/>
      <c r="D98" s="34" t="n"/>
      <c r="E98" s="35" t="n"/>
      <c r="F98" s="34" t="n"/>
      <c r="G98" s="34" t="n"/>
      <c r="H98" s="34" t="n"/>
      <c r="I98" s="33" t="n"/>
      <c r="J98" s="6">
        <f>IF(AND($F98="ワンストップ",$B98&lt;&gt;"",COUNTIFS($B$2:$B98,$B98,$F$2:$F98,"ワンストップ")=1),1,"")</f>
        <v/>
      </c>
    </row>
    <row r="99" hidden="1" ht="22" customHeight="1">
      <c r="A99" s="32" t="n"/>
      <c r="B99" s="33" t="n"/>
      <c r="C99" s="33" t="n"/>
      <c r="D99" s="34" t="n"/>
      <c r="E99" s="35" t="n"/>
      <c r="F99" s="34" t="n"/>
      <c r="G99" s="34" t="n"/>
      <c r="H99" s="34" t="n"/>
      <c r="I99" s="33" t="n"/>
      <c r="J99" s="6">
        <f>IF(AND($F99="ワンストップ",$B99&lt;&gt;"",COUNTIFS($B$2:$B99,$B99,$F$2:$F99,"ワンストップ")=1),1,"")</f>
        <v/>
      </c>
    </row>
    <row r="100" hidden="1" ht="22" customHeight="1">
      <c r="A100" s="32" t="n"/>
      <c r="B100" s="33" t="n"/>
      <c r="C100" s="33" t="n"/>
      <c r="D100" s="34" t="n"/>
      <c r="E100" s="35" t="n"/>
      <c r="F100" s="34" t="n"/>
      <c r="G100" s="34" t="n"/>
      <c r="H100" s="34" t="n"/>
      <c r="I100" s="33" t="n"/>
      <c r="J100" s="6">
        <f>IF(AND($F100="ワンストップ",$B100&lt;&gt;"",COUNTIFS($B$2:$B100,$B100,$F$2:$F100,"ワンストップ")=1),1,"")</f>
        <v/>
      </c>
    </row>
    <row r="101" hidden="1" ht="22" customHeight="1">
      <c r="A101" s="32" t="n"/>
      <c r="B101" s="33" t="n"/>
      <c r="C101" s="33" t="n"/>
      <c r="D101" s="34" t="n"/>
      <c r="E101" s="35" t="n"/>
      <c r="F101" s="34" t="n"/>
      <c r="G101" s="34" t="n"/>
      <c r="H101" s="34" t="n"/>
      <c r="I101" s="33" t="n"/>
      <c r="J101" s="6">
        <f>IF(AND($F101="ワンストップ",$B101&lt;&gt;"",COUNTIFS($B$2:$B101,$B101,$F$2:$F101,"ワンストップ")=1),1,"")</f>
        <v/>
      </c>
    </row>
    <row r="102" hidden="1" ht="22" customHeight="1">
      <c r="A102" s="32" t="n"/>
      <c r="B102" s="33" t="n"/>
      <c r="C102" s="33" t="n"/>
      <c r="D102" s="34" t="n"/>
      <c r="E102" s="35" t="n"/>
      <c r="F102" s="34" t="n"/>
      <c r="G102" s="34" t="n"/>
      <c r="H102" s="34" t="n"/>
      <c r="I102" s="33" t="n"/>
      <c r="J102" s="6">
        <f>IF(AND($F102="ワンストップ",$B102&lt;&gt;"",COUNTIFS($B$2:$B102,$B102,$F$2:$F102,"ワンストップ")=1),1,"")</f>
        <v/>
      </c>
    </row>
    <row r="103" hidden="1" ht="22" customHeight="1">
      <c r="A103" s="32" t="n"/>
      <c r="B103" s="33" t="n"/>
      <c r="C103" s="33" t="n"/>
      <c r="D103" s="34" t="n"/>
      <c r="E103" s="35" t="n"/>
      <c r="F103" s="34" t="n"/>
      <c r="G103" s="34" t="n"/>
      <c r="H103" s="34" t="n"/>
      <c r="I103" s="33" t="n"/>
      <c r="J103" s="6">
        <f>IF(AND($F103="ワンストップ",$B103&lt;&gt;"",COUNTIFS($B$2:$B103,$B103,$F$2:$F103,"ワンストップ")=1),1,"")</f>
        <v/>
      </c>
    </row>
    <row r="104" hidden="1" ht="22" customHeight="1">
      <c r="A104" s="32" t="n"/>
      <c r="B104" s="33" t="n"/>
      <c r="C104" s="33" t="n"/>
      <c r="D104" s="34" t="n"/>
      <c r="E104" s="35" t="n"/>
      <c r="F104" s="34" t="n"/>
      <c r="G104" s="34" t="n"/>
      <c r="H104" s="34" t="n"/>
      <c r="I104" s="33" t="n"/>
      <c r="J104" s="6">
        <f>IF(AND($F104="ワンストップ",$B104&lt;&gt;"",COUNTIFS($B$2:$B104,$B104,$F$2:$F104,"ワンストップ")=1),1,"")</f>
        <v/>
      </c>
    </row>
    <row r="105" hidden="1" ht="22" customHeight="1">
      <c r="A105" s="32" t="n"/>
      <c r="B105" s="33" t="n"/>
      <c r="C105" s="33" t="n"/>
      <c r="D105" s="34" t="n"/>
      <c r="E105" s="35" t="n"/>
      <c r="F105" s="34" t="n"/>
      <c r="G105" s="34" t="n"/>
      <c r="H105" s="34" t="n"/>
      <c r="I105" s="33" t="n"/>
      <c r="J105" s="6">
        <f>IF(AND($F105="ワンストップ",$B105&lt;&gt;"",COUNTIFS($B$2:$B105,$B105,$F$2:$F105,"ワンストップ")=1),1,"")</f>
        <v/>
      </c>
    </row>
    <row r="106" hidden="1" ht="22" customHeight="1">
      <c r="A106" s="32" t="n"/>
      <c r="B106" s="33" t="n"/>
      <c r="C106" s="33" t="n"/>
      <c r="D106" s="34" t="n"/>
      <c r="E106" s="35" t="n"/>
      <c r="F106" s="34" t="n"/>
      <c r="G106" s="34" t="n"/>
      <c r="H106" s="34" t="n"/>
      <c r="I106" s="33" t="n"/>
      <c r="J106" s="6">
        <f>IF(AND($F106="ワンストップ",$B106&lt;&gt;"",COUNTIFS($B$2:$B106,$B106,$F$2:$F106,"ワンストップ")=1),1,"")</f>
        <v/>
      </c>
    </row>
    <row r="107" hidden="1" ht="22" customHeight="1">
      <c r="A107" s="32" t="n"/>
      <c r="B107" s="33" t="n"/>
      <c r="C107" s="33" t="n"/>
      <c r="D107" s="34" t="n"/>
      <c r="E107" s="35" t="n"/>
      <c r="F107" s="34" t="n"/>
      <c r="G107" s="34" t="n"/>
      <c r="H107" s="34" t="n"/>
      <c r="I107" s="33" t="n"/>
      <c r="J107" s="6">
        <f>IF(AND($F107="ワンストップ",$B107&lt;&gt;"",COUNTIFS($B$2:$B107,$B107,$F$2:$F107,"ワンストップ")=1),1,"")</f>
        <v/>
      </c>
    </row>
    <row r="108" hidden="1" ht="22" customHeight="1">
      <c r="A108" s="32" t="n"/>
      <c r="B108" s="33" t="n"/>
      <c r="C108" s="33" t="n"/>
      <c r="D108" s="34" t="n"/>
      <c r="E108" s="35" t="n"/>
      <c r="F108" s="34" t="n"/>
      <c r="G108" s="34" t="n"/>
      <c r="H108" s="34" t="n"/>
      <c r="I108" s="33" t="n"/>
      <c r="J108" s="6">
        <f>IF(AND($F108="ワンストップ",$B108&lt;&gt;"",COUNTIFS($B$2:$B108,$B108,$F$2:$F108,"ワンストップ")=1),1,"")</f>
        <v/>
      </c>
    </row>
    <row r="109" hidden="1" ht="22" customHeight="1">
      <c r="A109" s="32" t="n"/>
      <c r="B109" s="33" t="n"/>
      <c r="C109" s="33" t="n"/>
      <c r="D109" s="34" t="n"/>
      <c r="E109" s="35" t="n"/>
      <c r="F109" s="34" t="n"/>
      <c r="G109" s="34" t="n"/>
      <c r="H109" s="34" t="n"/>
      <c r="I109" s="33" t="n"/>
      <c r="J109" s="6">
        <f>IF(AND($F109="ワンストップ",$B109&lt;&gt;"",COUNTIFS($B$2:$B109,$B109,$F$2:$F109,"ワンストップ")=1),1,"")</f>
        <v/>
      </c>
    </row>
    <row r="110" hidden="1" ht="22" customHeight="1">
      <c r="A110" s="32" t="n"/>
      <c r="B110" s="33" t="n"/>
      <c r="C110" s="33" t="n"/>
      <c r="D110" s="34" t="n"/>
      <c r="E110" s="35" t="n"/>
      <c r="F110" s="34" t="n"/>
      <c r="G110" s="34" t="n"/>
      <c r="H110" s="34" t="n"/>
      <c r="I110" s="33" t="n"/>
      <c r="J110" s="6">
        <f>IF(AND($F110="ワンストップ",$B110&lt;&gt;"",COUNTIFS($B$2:$B110,$B110,$F$2:$F110,"ワンストップ")=1),1,"")</f>
        <v/>
      </c>
    </row>
    <row r="111" hidden="1" ht="22" customHeight="1">
      <c r="A111" s="32" t="n"/>
      <c r="B111" s="33" t="n"/>
      <c r="C111" s="33" t="n"/>
      <c r="D111" s="34" t="n"/>
      <c r="E111" s="35" t="n"/>
      <c r="F111" s="34" t="n"/>
      <c r="G111" s="34" t="n"/>
      <c r="H111" s="34" t="n"/>
      <c r="I111" s="33" t="n"/>
      <c r="J111" s="6">
        <f>IF(AND($F111="ワンストップ",$B111&lt;&gt;"",COUNTIFS($B$2:$B111,$B111,$F$2:$F111,"ワンストップ")=1),1,"")</f>
        <v/>
      </c>
    </row>
    <row r="112" hidden="1" ht="22" customHeight="1">
      <c r="A112" s="32" t="n"/>
      <c r="B112" s="33" t="n"/>
      <c r="C112" s="33" t="n"/>
      <c r="D112" s="34" t="n"/>
      <c r="E112" s="35" t="n"/>
      <c r="F112" s="34" t="n"/>
      <c r="G112" s="34" t="n"/>
      <c r="H112" s="34" t="n"/>
      <c r="I112" s="33" t="n"/>
      <c r="J112" s="6">
        <f>IF(AND($F112="ワンストップ",$B112&lt;&gt;"",COUNTIFS($B$2:$B112,$B112,$F$2:$F112,"ワンストップ")=1),1,"")</f>
        <v/>
      </c>
    </row>
    <row r="113" hidden="1" ht="22" customHeight="1">
      <c r="A113" s="32" t="n"/>
      <c r="B113" s="33" t="n"/>
      <c r="C113" s="33" t="n"/>
      <c r="D113" s="34" t="n"/>
      <c r="E113" s="35" t="n"/>
      <c r="F113" s="34" t="n"/>
      <c r="G113" s="34" t="n"/>
      <c r="H113" s="34" t="n"/>
      <c r="I113" s="33" t="n"/>
      <c r="J113" s="6">
        <f>IF(AND($F113="ワンストップ",$B113&lt;&gt;"",COUNTIFS($B$2:$B113,$B113,$F$2:$F113,"ワンストップ")=1),1,"")</f>
        <v/>
      </c>
    </row>
    <row r="114" hidden="1" ht="22" customHeight="1">
      <c r="A114" s="32" t="n"/>
      <c r="B114" s="33" t="n"/>
      <c r="C114" s="33" t="n"/>
      <c r="D114" s="34" t="n"/>
      <c r="E114" s="35" t="n"/>
      <c r="F114" s="34" t="n"/>
      <c r="G114" s="34" t="n"/>
      <c r="H114" s="34" t="n"/>
      <c r="I114" s="33" t="n"/>
      <c r="J114" s="6">
        <f>IF(AND($F114="ワンストップ",$B114&lt;&gt;"",COUNTIFS($B$2:$B114,$B114,$F$2:$F114,"ワンストップ")=1),1,"")</f>
        <v/>
      </c>
    </row>
    <row r="115" hidden="1" ht="22" customHeight="1">
      <c r="A115" s="32" t="n"/>
      <c r="B115" s="33" t="n"/>
      <c r="C115" s="33" t="n"/>
      <c r="D115" s="34" t="n"/>
      <c r="E115" s="35" t="n"/>
      <c r="F115" s="34" t="n"/>
      <c r="G115" s="34" t="n"/>
      <c r="H115" s="34" t="n"/>
      <c r="I115" s="33" t="n"/>
      <c r="J115" s="6">
        <f>IF(AND($F115="ワンストップ",$B115&lt;&gt;"",COUNTIFS($B$2:$B115,$B115,$F$2:$F115,"ワンストップ")=1),1,"")</f>
        <v/>
      </c>
    </row>
    <row r="116" hidden="1" ht="22" customHeight="1">
      <c r="A116" s="32" t="n"/>
      <c r="B116" s="33" t="n"/>
      <c r="C116" s="33" t="n"/>
      <c r="D116" s="34" t="n"/>
      <c r="E116" s="35" t="n"/>
      <c r="F116" s="34" t="n"/>
      <c r="G116" s="34" t="n"/>
      <c r="H116" s="34" t="n"/>
      <c r="I116" s="33" t="n"/>
      <c r="J116" s="6">
        <f>IF(AND($F116="ワンストップ",$B116&lt;&gt;"",COUNTIFS($B$2:$B116,$B116,$F$2:$F116,"ワンストップ")=1),1,"")</f>
        <v/>
      </c>
    </row>
    <row r="117" hidden="1" ht="22" customHeight="1">
      <c r="A117" s="32" t="n"/>
      <c r="B117" s="33" t="n"/>
      <c r="C117" s="33" t="n"/>
      <c r="D117" s="34" t="n"/>
      <c r="E117" s="35" t="n"/>
      <c r="F117" s="34" t="n"/>
      <c r="G117" s="34" t="n"/>
      <c r="H117" s="34" t="n"/>
      <c r="I117" s="33" t="n"/>
      <c r="J117" s="6">
        <f>IF(AND($F117="ワンストップ",$B117&lt;&gt;"",COUNTIFS($B$2:$B117,$B117,$F$2:$F117,"ワンストップ")=1),1,"")</f>
        <v/>
      </c>
    </row>
    <row r="118" hidden="1" ht="22" customHeight="1">
      <c r="A118" s="32" t="n"/>
      <c r="B118" s="33" t="n"/>
      <c r="C118" s="33" t="n"/>
      <c r="D118" s="34" t="n"/>
      <c r="E118" s="35" t="n"/>
      <c r="F118" s="34" t="n"/>
      <c r="G118" s="34" t="n"/>
      <c r="H118" s="34" t="n"/>
      <c r="I118" s="33" t="n"/>
      <c r="J118" s="6">
        <f>IF(AND($F118="ワンストップ",$B118&lt;&gt;"",COUNTIFS($B$2:$B118,$B118,$F$2:$F118,"ワンストップ")=1),1,"")</f>
        <v/>
      </c>
    </row>
    <row r="119" hidden="1" ht="22" customHeight="1">
      <c r="A119" s="32" t="n"/>
      <c r="B119" s="33" t="n"/>
      <c r="C119" s="33" t="n"/>
      <c r="D119" s="34" t="n"/>
      <c r="E119" s="35" t="n"/>
      <c r="F119" s="34" t="n"/>
      <c r="G119" s="34" t="n"/>
      <c r="H119" s="34" t="n"/>
      <c r="I119" s="33" t="n"/>
      <c r="J119" s="6">
        <f>IF(AND($F119="ワンストップ",$B119&lt;&gt;"",COUNTIFS($B$2:$B119,$B119,$F$2:$F119,"ワンストップ")=1),1,"")</f>
        <v/>
      </c>
    </row>
    <row r="120" hidden="1" ht="22" customHeight="1">
      <c r="A120" s="32" t="n"/>
      <c r="B120" s="33" t="n"/>
      <c r="C120" s="33" t="n"/>
      <c r="D120" s="34" t="n"/>
      <c r="E120" s="35" t="n"/>
      <c r="F120" s="34" t="n"/>
      <c r="G120" s="34" t="n"/>
      <c r="H120" s="34" t="n"/>
      <c r="I120" s="33" t="n"/>
      <c r="J120" s="6">
        <f>IF(AND($F120="ワンストップ",$B120&lt;&gt;"",COUNTIFS($B$2:$B120,$B120,$F$2:$F120,"ワンストップ")=1),1,"")</f>
        <v/>
      </c>
    </row>
    <row r="121" hidden="1" ht="22" customHeight="1">
      <c r="A121" s="32" t="n"/>
      <c r="B121" s="33" t="n"/>
      <c r="C121" s="33" t="n"/>
      <c r="D121" s="34" t="n"/>
      <c r="E121" s="35" t="n"/>
      <c r="F121" s="34" t="n"/>
      <c r="G121" s="34" t="n"/>
      <c r="H121" s="34" t="n"/>
      <c r="I121" s="33" t="n"/>
      <c r="J121" s="6">
        <f>IF(AND($F121="ワンストップ",$B121&lt;&gt;"",COUNTIFS($B$2:$B121,$B121,$F$2:$F121,"ワンストップ")=1),1,"")</f>
        <v/>
      </c>
    </row>
    <row r="122" hidden="1" ht="22" customHeight="1">
      <c r="A122" s="32" t="n"/>
      <c r="B122" s="33" t="n"/>
      <c r="C122" s="33" t="n"/>
      <c r="D122" s="34" t="n"/>
      <c r="E122" s="35" t="n"/>
      <c r="F122" s="34" t="n"/>
      <c r="G122" s="34" t="n"/>
      <c r="H122" s="34" t="n"/>
      <c r="I122" s="33" t="n"/>
      <c r="J122" s="6">
        <f>IF(AND($F122="ワンストップ",$B122&lt;&gt;"",COUNTIFS($B$2:$B122,$B122,$F$2:$F122,"ワンストップ")=1),1,"")</f>
        <v/>
      </c>
    </row>
    <row r="123" hidden="1" ht="22" customHeight="1">
      <c r="A123" s="32" t="n"/>
      <c r="B123" s="33" t="n"/>
      <c r="C123" s="33" t="n"/>
      <c r="D123" s="34" t="n"/>
      <c r="E123" s="35" t="n"/>
      <c r="F123" s="34" t="n"/>
      <c r="G123" s="34" t="n"/>
      <c r="H123" s="34" t="n"/>
      <c r="I123" s="33" t="n"/>
      <c r="J123" s="6">
        <f>IF(AND($F123="ワンストップ",$B123&lt;&gt;"",COUNTIFS($B$2:$B123,$B123,$F$2:$F123,"ワンストップ")=1),1,"")</f>
        <v/>
      </c>
    </row>
    <row r="124" hidden="1" ht="22" customHeight="1">
      <c r="A124" s="32" t="n"/>
      <c r="B124" s="33" t="n"/>
      <c r="C124" s="33" t="n"/>
      <c r="D124" s="34" t="n"/>
      <c r="E124" s="35" t="n"/>
      <c r="F124" s="34" t="n"/>
      <c r="G124" s="34" t="n"/>
      <c r="H124" s="34" t="n"/>
      <c r="I124" s="33" t="n"/>
      <c r="J124" s="6">
        <f>IF(AND($F124="ワンストップ",$B124&lt;&gt;"",COUNTIFS($B$2:$B124,$B124,$F$2:$F124,"ワンストップ")=1),1,"")</f>
        <v/>
      </c>
    </row>
    <row r="125" hidden="1" ht="22" customHeight="1">
      <c r="A125" s="32" t="n"/>
      <c r="B125" s="33" t="n"/>
      <c r="C125" s="33" t="n"/>
      <c r="D125" s="34" t="n"/>
      <c r="E125" s="35" t="n"/>
      <c r="F125" s="34" t="n"/>
      <c r="G125" s="34" t="n"/>
      <c r="H125" s="34" t="n"/>
      <c r="I125" s="33" t="n"/>
      <c r="J125" s="6">
        <f>IF(AND($F125="ワンストップ",$B125&lt;&gt;"",COUNTIFS($B$2:$B125,$B125,$F$2:$F125,"ワンストップ")=1),1,"")</f>
        <v/>
      </c>
    </row>
    <row r="126" hidden="1" ht="22" customHeight="1">
      <c r="A126" s="32" t="n"/>
      <c r="B126" s="33" t="n"/>
      <c r="C126" s="33" t="n"/>
      <c r="D126" s="34" t="n"/>
      <c r="E126" s="35" t="n"/>
      <c r="F126" s="34" t="n"/>
      <c r="G126" s="34" t="n"/>
      <c r="H126" s="34" t="n"/>
      <c r="I126" s="33" t="n"/>
      <c r="J126" s="6">
        <f>IF(AND($F126="ワンストップ",$B126&lt;&gt;"",COUNTIFS($B$2:$B126,$B126,$F$2:$F126,"ワンストップ")=1),1,"")</f>
        <v/>
      </c>
    </row>
    <row r="127" hidden="1" ht="22" customHeight="1">
      <c r="A127" s="32" t="n"/>
      <c r="B127" s="33" t="n"/>
      <c r="C127" s="33" t="n"/>
      <c r="D127" s="34" t="n"/>
      <c r="E127" s="35" t="n"/>
      <c r="F127" s="34" t="n"/>
      <c r="G127" s="34" t="n"/>
      <c r="H127" s="34" t="n"/>
      <c r="I127" s="33" t="n"/>
      <c r="J127" s="6">
        <f>IF(AND($F127="ワンストップ",$B127&lt;&gt;"",COUNTIFS($B$2:$B127,$B127,$F$2:$F127,"ワンストップ")=1),1,"")</f>
        <v/>
      </c>
    </row>
    <row r="128" hidden="1" ht="22" customHeight="1">
      <c r="A128" s="32" t="n"/>
      <c r="B128" s="33" t="n"/>
      <c r="C128" s="33" t="n"/>
      <c r="D128" s="34" t="n"/>
      <c r="E128" s="35" t="n"/>
      <c r="F128" s="34" t="n"/>
      <c r="G128" s="34" t="n"/>
      <c r="H128" s="34" t="n"/>
      <c r="I128" s="33" t="n"/>
      <c r="J128" s="6">
        <f>IF(AND($F128="ワンストップ",$B128&lt;&gt;"",COUNTIFS($B$2:$B128,$B128,$F$2:$F128,"ワンストップ")=1),1,"")</f>
        <v/>
      </c>
    </row>
    <row r="129" hidden="1" ht="22" customHeight="1">
      <c r="A129" s="32" t="n"/>
      <c r="B129" s="33" t="n"/>
      <c r="C129" s="33" t="n"/>
      <c r="D129" s="34" t="n"/>
      <c r="E129" s="35" t="n"/>
      <c r="F129" s="34" t="n"/>
      <c r="G129" s="34" t="n"/>
      <c r="H129" s="34" t="n"/>
      <c r="I129" s="33" t="n"/>
      <c r="J129" s="6">
        <f>IF(AND($F129="ワンストップ",$B129&lt;&gt;"",COUNTIFS($B$2:$B129,$B129,$F$2:$F129,"ワンストップ")=1),1,"")</f>
        <v/>
      </c>
    </row>
    <row r="130" hidden="1" ht="22" customHeight="1">
      <c r="A130" s="32" t="n"/>
      <c r="B130" s="33" t="n"/>
      <c r="C130" s="33" t="n"/>
      <c r="D130" s="34" t="n"/>
      <c r="E130" s="35" t="n"/>
      <c r="F130" s="34" t="n"/>
      <c r="G130" s="34" t="n"/>
      <c r="H130" s="34" t="n"/>
      <c r="I130" s="33" t="n"/>
      <c r="J130" s="6">
        <f>IF(AND($F130="ワンストップ",$B130&lt;&gt;"",COUNTIFS($B$2:$B130,$B130,$F$2:$F130,"ワンストップ")=1),1,"")</f>
        <v/>
      </c>
    </row>
    <row r="131" hidden="1" ht="22" customHeight="1">
      <c r="A131" s="32" t="n"/>
      <c r="B131" s="33" t="n"/>
      <c r="C131" s="33" t="n"/>
      <c r="D131" s="34" t="n"/>
      <c r="E131" s="35" t="n"/>
      <c r="F131" s="34" t="n"/>
      <c r="G131" s="34" t="n"/>
      <c r="H131" s="34" t="n"/>
      <c r="I131" s="33" t="n"/>
      <c r="J131" s="6">
        <f>IF(AND($F131="ワンストップ",$B131&lt;&gt;"",COUNTIFS($B$2:$B131,$B131,$F$2:$F131,"ワンストップ")=1),1,"")</f>
        <v/>
      </c>
    </row>
    <row r="132" hidden="1" ht="22" customHeight="1">
      <c r="A132" s="32" t="n"/>
      <c r="B132" s="33" t="n"/>
      <c r="C132" s="33" t="n"/>
      <c r="D132" s="34" t="n"/>
      <c r="E132" s="35" t="n"/>
      <c r="F132" s="34" t="n"/>
      <c r="G132" s="34" t="n"/>
      <c r="H132" s="34" t="n"/>
      <c r="I132" s="33" t="n"/>
      <c r="J132" s="6">
        <f>IF(AND($F132="ワンストップ",$B132&lt;&gt;"",COUNTIFS($B$2:$B132,$B132,$F$2:$F132,"ワンストップ")=1),1,"")</f>
        <v/>
      </c>
    </row>
    <row r="133" hidden="1" ht="22" customHeight="1">
      <c r="A133" s="32" t="n"/>
      <c r="B133" s="33" t="n"/>
      <c r="C133" s="33" t="n"/>
      <c r="D133" s="34" t="n"/>
      <c r="E133" s="35" t="n"/>
      <c r="F133" s="34" t="n"/>
      <c r="G133" s="34" t="n"/>
      <c r="H133" s="34" t="n"/>
      <c r="I133" s="33" t="n"/>
      <c r="J133" s="6">
        <f>IF(AND($F133="ワンストップ",$B133&lt;&gt;"",COUNTIFS($B$2:$B133,$B133,$F$2:$F133,"ワンストップ")=1),1,"")</f>
        <v/>
      </c>
    </row>
    <row r="134" hidden="1" ht="22" customHeight="1">
      <c r="A134" s="32" t="n"/>
      <c r="B134" s="33" t="n"/>
      <c r="C134" s="33" t="n"/>
      <c r="D134" s="34" t="n"/>
      <c r="E134" s="35" t="n"/>
      <c r="F134" s="34" t="n"/>
      <c r="G134" s="34" t="n"/>
      <c r="H134" s="34" t="n"/>
      <c r="I134" s="33" t="n"/>
      <c r="J134" s="6">
        <f>IF(AND($F134="ワンストップ",$B134&lt;&gt;"",COUNTIFS($B$2:$B134,$B134,$F$2:$F134,"ワンストップ")=1),1,"")</f>
        <v/>
      </c>
    </row>
    <row r="135" hidden="1" ht="22" customHeight="1">
      <c r="A135" s="32" t="n"/>
      <c r="B135" s="33" t="n"/>
      <c r="C135" s="33" t="n"/>
      <c r="D135" s="34" t="n"/>
      <c r="E135" s="35" t="n"/>
      <c r="F135" s="34" t="n"/>
      <c r="G135" s="34" t="n"/>
      <c r="H135" s="34" t="n"/>
      <c r="I135" s="33" t="n"/>
      <c r="J135" s="6">
        <f>IF(AND($F135="ワンストップ",$B135&lt;&gt;"",COUNTIFS($B$2:$B135,$B135,$F$2:$F135,"ワンストップ")=1),1,"")</f>
        <v/>
      </c>
    </row>
    <row r="136" hidden="1" ht="22" customHeight="1">
      <c r="A136" s="32" t="n"/>
      <c r="B136" s="33" t="n"/>
      <c r="C136" s="33" t="n"/>
      <c r="D136" s="34" t="n"/>
      <c r="E136" s="35" t="n"/>
      <c r="F136" s="34" t="n"/>
      <c r="G136" s="34" t="n"/>
      <c r="H136" s="34" t="n"/>
      <c r="I136" s="33" t="n"/>
      <c r="J136" s="6">
        <f>IF(AND($F136="ワンストップ",$B136&lt;&gt;"",COUNTIFS($B$2:$B136,$B136,$F$2:$F136,"ワンストップ")=1),1,"")</f>
        <v/>
      </c>
    </row>
    <row r="137" hidden="1" ht="22" customHeight="1">
      <c r="A137" s="32" t="n"/>
      <c r="B137" s="33" t="n"/>
      <c r="C137" s="33" t="n"/>
      <c r="D137" s="34" t="n"/>
      <c r="E137" s="35" t="n"/>
      <c r="F137" s="34" t="n"/>
      <c r="G137" s="34" t="n"/>
      <c r="H137" s="34" t="n"/>
      <c r="I137" s="33" t="n"/>
      <c r="J137" s="6">
        <f>IF(AND($F137="ワンストップ",$B137&lt;&gt;"",COUNTIFS($B$2:$B137,$B137,$F$2:$F137,"ワンストップ")=1),1,"")</f>
        <v/>
      </c>
    </row>
    <row r="138" hidden="1" ht="22" customHeight="1">
      <c r="A138" s="32" t="n"/>
      <c r="B138" s="33" t="n"/>
      <c r="C138" s="33" t="n"/>
      <c r="D138" s="34" t="n"/>
      <c r="E138" s="35" t="n"/>
      <c r="F138" s="34" t="n"/>
      <c r="G138" s="34" t="n"/>
      <c r="H138" s="34" t="n"/>
      <c r="I138" s="33" t="n"/>
      <c r="J138" s="6">
        <f>IF(AND($F138="ワンストップ",$B138&lt;&gt;"",COUNTIFS($B$2:$B138,$B138,$F$2:$F138,"ワンストップ")=1),1,"")</f>
        <v/>
      </c>
    </row>
    <row r="139" hidden="1" ht="22" customHeight="1">
      <c r="A139" s="32" t="n"/>
      <c r="B139" s="33" t="n"/>
      <c r="C139" s="33" t="n"/>
      <c r="D139" s="34" t="n"/>
      <c r="E139" s="35" t="n"/>
      <c r="F139" s="34" t="n"/>
      <c r="G139" s="34" t="n"/>
      <c r="H139" s="34" t="n"/>
      <c r="I139" s="33" t="n"/>
      <c r="J139" s="6">
        <f>IF(AND($F139="ワンストップ",$B139&lt;&gt;"",COUNTIFS($B$2:$B139,$B139,$F$2:$F139,"ワンストップ")=1),1,"")</f>
        <v/>
      </c>
    </row>
    <row r="140" hidden="1" ht="22" customHeight="1">
      <c r="A140" s="32" t="n"/>
      <c r="B140" s="33" t="n"/>
      <c r="C140" s="33" t="n"/>
      <c r="D140" s="34" t="n"/>
      <c r="E140" s="35" t="n"/>
      <c r="F140" s="34" t="n"/>
      <c r="G140" s="34" t="n"/>
      <c r="H140" s="34" t="n"/>
      <c r="I140" s="33" t="n"/>
      <c r="J140" s="6">
        <f>IF(AND($F140="ワンストップ",$B140&lt;&gt;"",COUNTIFS($B$2:$B140,$B140,$F$2:$F140,"ワンストップ")=1),1,"")</f>
        <v/>
      </c>
    </row>
    <row r="141" hidden="1" ht="22" customHeight="1">
      <c r="A141" s="32" t="n"/>
      <c r="B141" s="33" t="n"/>
      <c r="C141" s="33" t="n"/>
      <c r="D141" s="34" t="n"/>
      <c r="E141" s="35" t="n"/>
      <c r="F141" s="34" t="n"/>
      <c r="G141" s="34" t="n"/>
      <c r="H141" s="34" t="n"/>
      <c r="I141" s="33" t="n"/>
      <c r="J141" s="6">
        <f>IF(AND($F141="ワンストップ",$B141&lt;&gt;"",COUNTIFS($B$2:$B141,$B141,$F$2:$F141,"ワンストップ")=1),1,"")</f>
        <v/>
      </c>
    </row>
    <row r="142" hidden="1" ht="22" customHeight="1">
      <c r="A142" s="32" t="n"/>
      <c r="B142" s="33" t="n"/>
      <c r="C142" s="33" t="n"/>
      <c r="D142" s="34" t="n"/>
      <c r="E142" s="35" t="n"/>
      <c r="F142" s="34" t="n"/>
      <c r="G142" s="34" t="n"/>
      <c r="H142" s="34" t="n"/>
      <c r="I142" s="33" t="n"/>
      <c r="J142" s="6">
        <f>IF(AND($F142="ワンストップ",$B142&lt;&gt;"",COUNTIFS($B$2:$B142,$B142,$F$2:$F142,"ワンストップ")=1),1,"")</f>
        <v/>
      </c>
    </row>
    <row r="143" hidden="1" ht="22" customHeight="1">
      <c r="A143" s="32" t="n"/>
      <c r="B143" s="33" t="n"/>
      <c r="C143" s="33" t="n"/>
      <c r="D143" s="34" t="n"/>
      <c r="E143" s="35" t="n"/>
      <c r="F143" s="34" t="n"/>
      <c r="G143" s="34" t="n"/>
      <c r="H143" s="34" t="n"/>
      <c r="I143" s="33" t="n"/>
      <c r="J143" s="6">
        <f>IF(AND($F143="ワンストップ",$B143&lt;&gt;"",COUNTIFS($B$2:$B143,$B143,$F$2:$F143,"ワンストップ")=1),1,"")</f>
        <v/>
      </c>
    </row>
    <row r="144" hidden="1" ht="22" customHeight="1">
      <c r="A144" s="32" t="n"/>
      <c r="B144" s="33" t="n"/>
      <c r="C144" s="33" t="n"/>
      <c r="D144" s="34" t="n"/>
      <c r="E144" s="35" t="n"/>
      <c r="F144" s="34" t="n"/>
      <c r="G144" s="34" t="n"/>
      <c r="H144" s="34" t="n"/>
      <c r="I144" s="33" t="n"/>
      <c r="J144" s="6">
        <f>IF(AND($F144="ワンストップ",$B144&lt;&gt;"",COUNTIFS($B$2:$B144,$B144,$F$2:$F144,"ワンストップ")=1),1,"")</f>
        <v/>
      </c>
    </row>
    <row r="145" hidden="1" ht="22" customHeight="1">
      <c r="A145" s="32" t="n"/>
      <c r="B145" s="33" t="n"/>
      <c r="C145" s="33" t="n"/>
      <c r="D145" s="34" t="n"/>
      <c r="E145" s="35" t="n"/>
      <c r="F145" s="34" t="n"/>
      <c r="G145" s="34" t="n"/>
      <c r="H145" s="34" t="n"/>
      <c r="I145" s="33" t="n"/>
      <c r="J145" s="6">
        <f>IF(AND($F145="ワンストップ",$B145&lt;&gt;"",COUNTIFS($B$2:$B145,$B145,$F$2:$F145,"ワンストップ")=1),1,"")</f>
        <v/>
      </c>
    </row>
    <row r="146" hidden="1" ht="22" customHeight="1">
      <c r="A146" s="32" t="n"/>
      <c r="B146" s="33" t="n"/>
      <c r="C146" s="33" t="n"/>
      <c r="D146" s="34" t="n"/>
      <c r="E146" s="35" t="n"/>
      <c r="F146" s="34" t="n"/>
      <c r="G146" s="34" t="n"/>
      <c r="H146" s="34" t="n"/>
      <c r="I146" s="33" t="n"/>
      <c r="J146" s="6">
        <f>IF(AND($F146="ワンストップ",$B146&lt;&gt;"",COUNTIFS($B$2:$B146,$B146,$F$2:$F146,"ワンストップ")=1),1,"")</f>
        <v/>
      </c>
    </row>
    <row r="147" hidden="1" ht="22" customHeight="1">
      <c r="A147" s="32" t="n"/>
      <c r="B147" s="33" t="n"/>
      <c r="C147" s="33" t="n"/>
      <c r="D147" s="34" t="n"/>
      <c r="E147" s="35" t="n"/>
      <c r="F147" s="34" t="n"/>
      <c r="G147" s="34" t="n"/>
      <c r="H147" s="34" t="n"/>
      <c r="I147" s="33" t="n"/>
      <c r="J147" s="6">
        <f>IF(AND($F147="ワンストップ",$B147&lt;&gt;"",COUNTIFS($B$2:$B147,$B147,$F$2:$F147,"ワンストップ")=1),1,"")</f>
        <v/>
      </c>
    </row>
    <row r="148" hidden="1" ht="22" customHeight="1">
      <c r="A148" s="32" t="n"/>
      <c r="B148" s="33" t="n"/>
      <c r="C148" s="33" t="n"/>
      <c r="D148" s="34" t="n"/>
      <c r="E148" s="35" t="n"/>
      <c r="F148" s="34" t="n"/>
      <c r="G148" s="34" t="n"/>
      <c r="H148" s="34" t="n"/>
      <c r="I148" s="33" t="n"/>
      <c r="J148" s="6">
        <f>IF(AND($F148="ワンストップ",$B148&lt;&gt;"",COUNTIFS($B$2:$B148,$B148,$F$2:$F148,"ワンストップ")=1),1,"")</f>
        <v/>
      </c>
    </row>
    <row r="149" hidden="1" ht="22" customHeight="1">
      <c r="A149" s="32" t="n"/>
      <c r="B149" s="33" t="n"/>
      <c r="C149" s="33" t="n"/>
      <c r="D149" s="34" t="n"/>
      <c r="E149" s="35" t="n"/>
      <c r="F149" s="34" t="n"/>
      <c r="G149" s="34" t="n"/>
      <c r="H149" s="34" t="n"/>
      <c r="I149" s="33" t="n"/>
      <c r="J149" s="6">
        <f>IF(AND($F149="ワンストップ",$B149&lt;&gt;"",COUNTIFS($B$2:$B149,$B149,$F$2:$F149,"ワンストップ")=1),1,"")</f>
        <v/>
      </c>
    </row>
    <row r="150" hidden="1" ht="22" customHeight="1">
      <c r="A150" s="32" t="n"/>
      <c r="B150" s="33" t="n"/>
      <c r="C150" s="33" t="n"/>
      <c r="D150" s="34" t="n"/>
      <c r="E150" s="35" t="n"/>
      <c r="F150" s="34" t="n"/>
      <c r="G150" s="34" t="n"/>
      <c r="H150" s="34" t="n"/>
      <c r="I150" s="33" t="n"/>
      <c r="J150" s="6">
        <f>IF(AND($F150="ワンストップ",$B150&lt;&gt;"",COUNTIFS($B$2:$B150,$B150,$F$2:$F150,"ワンストップ")=1),1,"")</f>
        <v/>
      </c>
    </row>
    <row r="151" hidden="1" ht="22" customHeight="1">
      <c r="A151" s="32" t="n"/>
      <c r="B151" s="33" t="n"/>
      <c r="C151" s="33" t="n"/>
      <c r="D151" s="34" t="n"/>
      <c r="E151" s="35" t="n"/>
      <c r="F151" s="34" t="n"/>
      <c r="G151" s="34" t="n"/>
      <c r="H151" s="34" t="n"/>
      <c r="I151" s="33" t="n"/>
      <c r="J151" s="6">
        <f>IF(AND($F151="ワンストップ",$B151&lt;&gt;"",COUNTIFS($B$2:$B151,$B151,$F$2:$F151,"ワンストップ")=1),1,"")</f>
        <v/>
      </c>
    </row>
    <row r="152" hidden="1" ht="22" customHeight="1">
      <c r="A152" s="32" t="n"/>
      <c r="B152" s="33" t="n"/>
      <c r="C152" s="33" t="n"/>
      <c r="D152" s="34" t="n"/>
      <c r="E152" s="35" t="n"/>
      <c r="F152" s="34" t="n"/>
      <c r="G152" s="34" t="n"/>
      <c r="H152" s="34" t="n"/>
      <c r="I152" s="33" t="n"/>
      <c r="J152" s="6">
        <f>IF(AND($F152="ワンストップ",$B152&lt;&gt;"",COUNTIFS($B$2:$B152,$B152,$F$2:$F152,"ワンストップ")=1),1,"")</f>
        <v/>
      </c>
    </row>
    <row r="153" hidden="1" ht="22" customHeight="1">
      <c r="A153" s="32" t="n"/>
      <c r="B153" s="33" t="n"/>
      <c r="C153" s="33" t="n"/>
      <c r="D153" s="34" t="n"/>
      <c r="E153" s="35" t="n"/>
      <c r="F153" s="34" t="n"/>
      <c r="G153" s="34" t="n"/>
      <c r="H153" s="34" t="n"/>
      <c r="I153" s="33" t="n"/>
      <c r="J153" s="6">
        <f>IF(AND($F153="ワンストップ",$B153&lt;&gt;"",COUNTIFS($B$2:$B153,$B153,$F$2:$F153,"ワンストップ")=1),1,"")</f>
        <v/>
      </c>
    </row>
    <row r="154" hidden="1" ht="22" customHeight="1">
      <c r="A154" s="32" t="n"/>
      <c r="B154" s="33" t="n"/>
      <c r="C154" s="33" t="n"/>
      <c r="D154" s="34" t="n"/>
      <c r="E154" s="35" t="n"/>
      <c r="F154" s="34" t="n"/>
      <c r="G154" s="34" t="n"/>
      <c r="H154" s="34" t="n"/>
      <c r="I154" s="33" t="n"/>
      <c r="J154" s="6">
        <f>IF(AND($F154="ワンストップ",$B154&lt;&gt;"",COUNTIFS($B$2:$B154,$B154,$F$2:$F154,"ワンストップ")=1),1,"")</f>
        <v/>
      </c>
    </row>
    <row r="155" hidden="1" ht="22" customHeight="1">
      <c r="A155" s="32" t="n"/>
      <c r="B155" s="33" t="n"/>
      <c r="C155" s="33" t="n"/>
      <c r="D155" s="34" t="n"/>
      <c r="E155" s="35" t="n"/>
      <c r="F155" s="34" t="n"/>
      <c r="G155" s="34" t="n"/>
      <c r="H155" s="34" t="n"/>
      <c r="I155" s="33" t="n"/>
      <c r="J155" s="6">
        <f>IF(AND($F155="ワンストップ",$B155&lt;&gt;"",COUNTIFS($B$2:$B155,$B155,$F$2:$F155,"ワンストップ")=1),1,"")</f>
        <v/>
      </c>
    </row>
    <row r="156" hidden="1" ht="22" customHeight="1">
      <c r="A156" s="32" t="n"/>
      <c r="B156" s="33" t="n"/>
      <c r="C156" s="33" t="n"/>
      <c r="D156" s="34" t="n"/>
      <c r="E156" s="35" t="n"/>
      <c r="F156" s="34" t="n"/>
      <c r="G156" s="34" t="n"/>
      <c r="H156" s="34" t="n"/>
      <c r="I156" s="33" t="n"/>
      <c r="J156" s="6">
        <f>IF(AND($F156="ワンストップ",$B156&lt;&gt;"",COUNTIFS($B$2:$B156,$B156,$F$2:$F156,"ワンストップ")=1),1,"")</f>
        <v/>
      </c>
    </row>
    <row r="157" hidden="1" ht="22" customHeight="1">
      <c r="A157" s="32" t="n"/>
      <c r="B157" s="33" t="n"/>
      <c r="C157" s="33" t="n"/>
      <c r="D157" s="34" t="n"/>
      <c r="E157" s="35" t="n"/>
      <c r="F157" s="34" t="n"/>
      <c r="G157" s="34" t="n"/>
      <c r="H157" s="34" t="n"/>
      <c r="I157" s="33" t="n"/>
      <c r="J157" s="6">
        <f>IF(AND($F157="ワンストップ",$B157&lt;&gt;"",COUNTIFS($B$2:$B157,$B157,$F$2:$F157,"ワンストップ")=1),1,"")</f>
        <v/>
      </c>
    </row>
    <row r="158" hidden="1" ht="22" customHeight="1">
      <c r="A158" s="32" t="n"/>
      <c r="B158" s="33" t="n"/>
      <c r="C158" s="33" t="n"/>
      <c r="D158" s="34" t="n"/>
      <c r="E158" s="35" t="n"/>
      <c r="F158" s="34" t="n"/>
      <c r="G158" s="34" t="n"/>
      <c r="H158" s="34" t="n"/>
      <c r="I158" s="33" t="n"/>
      <c r="J158" s="6">
        <f>IF(AND($F158="ワンストップ",$B158&lt;&gt;"",COUNTIFS($B$2:$B158,$B158,$F$2:$F158,"ワンストップ")=1),1,"")</f>
        <v/>
      </c>
    </row>
    <row r="159" hidden="1" ht="22" customHeight="1">
      <c r="A159" s="32" t="n"/>
      <c r="B159" s="33" t="n"/>
      <c r="C159" s="33" t="n"/>
      <c r="D159" s="34" t="n"/>
      <c r="E159" s="35" t="n"/>
      <c r="F159" s="34" t="n"/>
      <c r="G159" s="34" t="n"/>
      <c r="H159" s="34" t="n"/>
      <c r="I159" s="33" t="n"/>
      <c r="J159" s="6">
        <f>IF(AND($F159="ワンストップ",$B159&lt;&gt;"",COUNTIFS($B$2:$B159,$B159,$F$2:$F159,"ワンストップ")=1),1,"")</f>
        <v/>
      </c>
    </row>
    <row r="160" hidden="1" ht="22" customHeight="1">
      <c r="A160" s="32" t="n"/>
      <c r="B160" s="33" t="n"/>
      <c r="C160" s="33" t="n"/>
      <c r="D160" s="34" t="n"/>
      <c r="E160" s="35" t="n"/>
      <c r="F160" s="34" t="n"/>
      <c r="G160" s="34" t="n"/>
      <c r="H160" s="34" t="n"/>
      <c r="I160" s="33" t="n"/>
      <c r="J160" s="6">
        <f>IF(AND($F160="ワンストップ",$B160&lt;&gt;"",COUNTIFS($B$2:$B160,$B160,$F$2:$F160,"ワンストップ")=1),1,"")</f>
        <v/>
      </c>
    </row>
    <row r="161" hidden="1" ht="22" customHeight="1">
      <c r="A161" s="32" t="n"/>
      <c r="B161" s="33" t="n"/>
      <c r="C161" s="33" t="n"/>
      <c r="D161" s="34" t="n"/>
      <c r="E161" s="35" t="n"/>
      <c r="F161" s="34" t="n"/>
      <c r="G161" s="34" t="n"/>
      <c r="H161" s="34" t="n"/>
      <c r="I161" s="33" t="n"/>
      <c r="J161" s="6">
        <f>IF(AND($F161="ワンストップ",$B161&lt;&gt;"",COUNTIFS($B$2:$B161,$B161,$F$2:$F161,"ワンストップ")=1),1,"")</f>
        <v/>
      </c>
    </row>
    <row r="162" hidden="1" ht="22" customHeight="1">
      <c r="A162" s="32" t="n"/>
      <c r="B162" s="33" t="n"/>
      <c r="C162" s="33" t="n"/>
      <c r="D162" s="34" t="n"/>
      <c r="E162" s="35" t="n"/>
      <c r="F162" s="34" t="n"/>
      <c r="G162" s="34" t="n"/>
      <c r="H162" s="34" t="n"/>
      <c r="I162" s="33" t="n"/>
      <c r="J162" s="6">
        <f>IF(AND($F162="ワンストップ",$B162&lt;&gt;"",COUNTIFS($B$2:$B162,$B162,$F$2:$F162,"ワンストップ")=1),1,"")</f>
        <v/>
      </c>
    </row>
    <row r="163" hidden="1" ht="22" customHeight="1">
      <c r="A163" s="32" t="n"/>
      <c r="B163" s="33" t="n"/>
      <c r="C163" s="33" t="n"/>
      <c r="D163" s="34" t="n"/>
      <c r="E163" s="35" t="n"/>
      <c r="F163" s="34" t="n"/>
      <c r="G163" s="34" t="n"/>
      <c r="H163" s="34" t="n"/>
      <c r="I163" s="33" t="n"/>
      <c r="J163" s="6">
        <f>IF(AND($F163="ワンストップ",$B163&lt;&gt;"",COUNTIFS($B$2:$B163,$B163,$F$2:$F163,"ワンストップ")=1),1,"")</f>
        <v/>
      </c>
    </row>
    <row r="164" hidden="1" ht="22" customHeight="1">
      <c r="A164" s="32" t="n"/>
      <c r="B164" s="33" t="n"/>
      <c r="C164" s="33" t="n"/>
      <c r="D164" s="34" t="n"/>
      <c r="E164" s="35" t="n"/>
      <c r="F164" s="34" t="n"/>
      <c r="G164" s="34" t="n"/>
      <c r="H164" s="34" t="n"/>
      <c r="I164" s="33" t="n"/>
      <c r="J164" s="6">
        <f>IF(AND($F164="ワンストップ",$B164&lt;&gt;"",COUNTIFS($B$2:$B164,$B164,$F$2:$F164,"ワンストップ")=1),1,"")</f>
        <v/>
      </c>
    </row>
    <row r="165" hidden="1" ht="22" customHeight="1">
      <c r="A165" s="32" t="n"/>
      <c r="B165" s="33" t="n"/>
      <c r="C165" s="33" t="n"/>
      <c r="D165" s="34" t="n"/>
      <c r="E165" s="35" t="n"/>
      <c r="F165" s="34" t="n"/>
      <c r="G165" s="34" t="n"/>
      <c r="H165" s="34" t="n"/>
      <c r="I165" s="33" t="n"/>
      <c r="J165" s="6">
        <f>IF(AND($F165="ワンストップ",$B165&lt;&gt;"",COUNTIFS($B$2:$B165,$B165,$F$2:$F165,"ワンストップ")=1),1,"")</f>
        <v/>
      </c>
    </row>
    <row r="166" hidden="1" ht="22" customHeight="1">
      <c r="A166" s="32" t="n"/>
      <c r="B166" s="33" t="n"/>
      <c r="C166" s="33" t="n"/>
      <c r="D166" s="34" t="n"/>
      <c r="E166" s="35" t="n"/>
      <c r="F166" s="34" t="n"/>
      <c r="G166" s="34" t="n"/>
      <c r="H166" s="34" t="n"/>
      <c r="I166" s="33" t="n"/>
      <c r="J166" s="6">
        <f>IF(AND($F166="ワンストップ",$B166&lt;&gt;"",COUNTIFS($B$2:$B166,$B166,$F$2:$F166,"ワンストップ")=1),1,"")</f>
        <v/>
      </c>
    </row>
    <row r="167" hidden="1" ht="22" customHeight="1">
      <c r="A167" s="32" t="n"/>
      <c r="B167" s="33" t="n"/>
      <c r="C167" s="33" t="n"/>
      <c r="D167" s="34" t="n"/>
      <c r="E167" s="35" t="n"/>
      <c r="F167" s="34" t="n"/>
      <c r="G167" s="34" t="n"/>
      <c r="H167" s="34" t="n"/>
      <c r="I167" s="33" t="n"/>
      <c r="J167" s="6">
        <f>IF(AND($F167="ワンストップ",$B167&lt;&gt;"",COUNTIFS($B$2:$B167,$B167,$F$2:$F167,"ワンストップ")=1),1,"")</f>
        <v/>
      </c>
    </row>
    <row r="168" hidden="1" ht="22" customHeight="1">
      <c r="A168" s="32" t="n"/>
      <c r="B168" s="33" t="n"/>
      <c r="C168" s="33" t="n"/>
      <c r="D168" s="34" t="n"/>
      <c r="E168" s="35" t="n"/>
      <c r="F168" s="34" t="n"/>
      <c r="G168" s="34" t="n"/>
      <c r="H168" s="34" t="n"/>
      <c r="I168" s="33" t="n"/>
      <c r="J168" s="6">
        <f>IF(AND($F168="ワンストップ",$B168&lt;&gt;"",COUNTIFS($B$2:$B168,$B168,$F$2:$F168,"ワンストップ")=1),1,"")</f>
        <v/>
      </c>
    </row>
    <row r="169" hidden="1" ht="22" customHeight="1">
      <c r="A169" s="32" t="n"/>
      <c r="B169" s="33" t="n"/>
      <c r="C169" s="33" t="n"/>
      <c r="D169" s="34" t="n"/>
      <c r="E169" s="35" t="n"/>
      <c r="F169" s="34" t="n"/>
      <c r="G169" s="34" t="n"/>
      <c r="H169" s="34" t="n"/>
      <c r="I169" s="33" t="n"/>
      <c r="J169" s="6">
        <f>IF(AND($F169="ワンストップ",$B169&lt;&gt;"",COUNTIFS($B$2:$B169,$B169,$F$2:$F169,"ワンストップ")=1),1,"")</f>
        <v/>
      </c>
    </row>
    <row r="170" hidden="1" ht="22" customHeight="1">
      <c r="A170" s="32" t="n"/>
      <c r="B170" s="33" t="n"/>
      <c r="C170" s="33" t="n"/>
      <c r="D170" s="34" t="n"/>
      <c r="E170" s="35" t="n"/>
      <c r="F170" s="34" t="n"/>
      <c r="G170" s="34" t="n"/>
      <c r="H170" s="34" t="n"/>
      <c r="I170" s="33" t="n"/>
      <c r="J170" s="6">
        <f>IF(AND($F170="ワンストップ",$B170&lt;&gt;"",COUNTIFS($B$2:$B170,$B170,$F$2:$F170,"ワンストップ")=1),1,"")</f>
        <v/>
      </c>
    </row>
    <row r="171" hidden="1" ht="22" customHeight="1">
      <c r="A171" s="32" t="n"/>
      <c r="B171" s="33" t="n"/>
      <c r="C171" s="33" t="n"/>
      <c r="D171" s="34" t="n"/>
      <c r="E171" s="35" t="n"/>
      <c r="F171" s="34" t="n"/>
      <c r="G171" s="34" t="n"/>
      <c r="H171" s="34" t="n"/>
      <c r="I171" s="33" t="n"/>
      <c r="J171" s="6">
        <f>IF(AND($F171="ワンストップ",$B171&lt;&gt;"",COUNTIFS($B$2:$B171,$B171,$F$2:$F171,"ワンストップ")=1),1,"")</f>
        <v/>
      </c>
    </row>
    <row r="172" hidden="1" ht="22" customHeight="1">
      <c r="A172" s="32" t="n"/>
      <c r="B172" s="33" t="n"/>
      <c r="C172" s="33" t="n"/>
      <c r="D172" s="34" t="n"/>
      <c r="E172" s="35" t="n"/>
      <c r="F172" s="34" t="n"/>
      <c r="G172" s="34" t="n"/>
      <c r="H172" s="34" t="n"/>
      <c r="I172" s="33" t="n"/>
      <c r="J172" s="6">
        <f>IF(AND($F172="ワンストップ",$B172&lt;&gt;"",COUNTIFS($B$2:$B172,$B172,$F$2:$F172,"ワンストップ")=1),1,"")</f>
        <v/>
      </c>
    </row>
    <row r="173" hidden="1" ht="22" customHeight="1">
      <c r="A173" s="32" t="n"/>
      <c r="B173" s="33" t="n"/>
      <c r="C173" s="33" t="n"/>
      <c r="D173" s="34" t="n"/>
      <c r="E173" s="35" t="n"/>
      <c r="F173" s="34" t="n"/>
      <c r="G173" s="34" t="n"/>
      <c r="H173" s="34" t="n"/>
      <c r="I173" s="33" t="n"/>
      <c r="J173" s="6">
        <f>IF(AND($F173="ワンストップ",$B173&lt;&gt;"",COUNTIFS($B$2:$B173,$B173,$F$2:$F173,"ワンストップ")=1),1,"")</f>
        <v/>
      </c>
    </row>
    <row r="174" hidden="1" ht="22" customHeight="1">
      <c r="A174" s="32" t="n"/>
      <c r="B174" s="33" t="n"/>
      <c r="C174" s="33" t="n"/>
      <c r="D174" s="34" t="n"/>
      <c r="E174" s="35" t="n"/>
      <c r="F174" s="34" t="n"/>
      <c r="G174" s="34" t="n"/>
      <c r="H174" s="34" t="n"/>
      <c r="I174" s="33" t="n"/>
      <c r="J174" s="6">
        <f>IF(AND($F174="ワンストップ",$B174&lt;&gt;"",COUNTIFS($B$2:$B174,$B174,$F$2:$F174,"ワンストップ")=1),1,"")</f>
        <v/>
      </c>
    </row>
    <row r="175" hidden="1" ht="22" customHeight="1">
      <c r="A175" s="32" t="n"/>
      <c r="B175" s="33" t="n"/>
      <c r="C175" s="33" t="n"/>
      <c r="D175" s="34" t="n"/>
      <c r="E175" s="35" t="n"/>
      <c r="F175" s="34" t="n"/>
      <c r="G175" s="34" t="n"/>
      <c r="H175" s="34" t="n"/>
      <c r="I175" s="33" t="n"/>
      <c r="J175" s="6">
        <f>IF(AND($F175="ワンストップ",$B175&lt;&gt;"",COUNTIFS($B$2:$B175,$B175,$F$2:$F175,"ワンストップ")=1),1,"")</f>
        <v/>
      </c>
    </row>
    <row r="176" hidden="1" ht="22" customHeight="1">
      <c r="A176" s="32" t="n"/>
      <c r="B176" s="33" t="n"/>
      <c r="C176" s="33" t="n"/>
      <c r="D176" s="34" t="n"/>
      <c r="E176" s="35" t="n"/>
      <c r="F176" s="34" t="n"/>
      <c r="G176" s="34" t="n"/>
      <c r="H176" s="34" t="n"/>
      <c r="I176" s="33" t="n"/>
      <c r="J176" s="6">
        <f>IF(AND($F176="ワンストップ",$B176&lt;&gt;"",COUNTIFS($B$2:$B176,$B176,$F$2:$F176,"ワンストップ")=1),1,"")</f>
        <v/>
      </c>
    </row>
    <row r="177" hidden="1" ht="22" customHeight="1">
      <c r="A177" s="32" t="n"/>
      <c r="B177" s="33" t="n"/>
      <c r="C177" s="33" t="n"/>
      <c r="D177" s="34" t="n"/>
      <c r="E177" s="35" t="n"/>
      <c r="F177" s="34" t="n"/>
      <c r="G177" s="34" t="n"/>
      <c r="H177" s="34" t="n"/>
      <c r="I177" s="33" t="n"/>
      <c r="J177" s="6">
        <f>IF(AND($F177="ワンストップ",$B177&lt;&gt;"",COUNTIFS($B$2:$B177,$B177,$F$2:$F177,"ワンストップ")=1),1,"")</f>
        <v/>
      </c>
    </row>
    <row r="178" hidden="1" ht="22" customHeight="1">
      <c r="A178" s="32" t="n"/>
      <c r="B178" s="33" t="n"/>
      <c r="C178" s="33" t="n"/>
      <c r="D178" s="34" t="n"/>
      <c r="E178" s="35" t="n"/>
      <c r="F178" s="34" t="n"/>
      <c r="G178" s="34" t="n"/>
      <c r="H178" s="34" t="n"/>
      <c r="I178" s="33" t="n"/>
      <c r="J178" s="6">
        <f>IF(AND($F178="ワンストップ",$B178&lt;&gt;"",COUNTIFS($B$2:$B178,$B178,$F$2:$F178,"ワンストップ")=1),1,"")</f>
        <v/>
      </c>
    </row>
    <row r="179" hidden="1" ht="22" customHeight="1">
      <c r="A179" s="32" t="n"/>
      <c r="B179" s="33" t="n"/>
      <c r="C179" s="33" t="n"/>
      <c r="D179" s="34" t="n"/>
      <c r="E179" s="35" t="n"/>
      <c r="F179" s="34" t="n"/>
      <c r="G179" s="34" t="n"/>
      <c r="H179" s="34" t="n"/>
      <c r="I179" s="33" t="n"/>
      <c r="J179" s="6">
        <f>IF(AND($F179="ワンストップ",$B179&lt;&gt;"",COUNTIFS($B$2:$B179,$B179,$F$2:$F179,"ワンストップ")=1),1,"")</f>
        <v/>
      </c>
    </row>
    <row r="180" hidden="1" ht="22" customHeight="1">
      <c r="A180" s="32" t="n"/>
      <c r="B180" s="33" t="n"/>
      <c r="C180" s="33" t="n"/>
      <c r="D180" s="34" t="n"/>
      <c r="E180" s="35" t="n"/>
      <c r="F180" s="34" t="n"/>
      <c r="G180" s="34" t="n"/>
      <c r="H180" s="34" t="n"/>
      <c r="I180" s="33" t="n"/>
      <c r="J180" s="6">
        <f>IF(AND($F180="ワンストップ",$B180&lt;&gt;"",COUNTIFS($B$2:$B180,$B180,$F$2:$F180,"ワンストップ")=1),1,"")</f>
        <v/>
      </c>
    </row>
    <row r="181" hidden="1" ht="22" customHeight="1">
      <c r="A181" s="32" t="n"/>
      <c r="B181" s="33" t="n"/>
      <c r="C181" s="33" t="n"/>
      <c r="D181" s="34" t="n"/>
      <c r="E181" s="35" t="n"/>
      <c r="F181" s="34" t="n"/>
      <c r="G181" s="34" t="n"/>
      <c r="H181" s="34" t="n"/>
      <c r="I181" s="33" t="n"/>
      <c r="J181" s="6">
        <f>IF(AND($F181="ワンストップ",$B181&lt;&gt;"",COUNTIFS($B$2:$B181,$B181,$F$2:$F181,"ワンストップ")=1),1,"")</f>
        <v/>
      </c>
    </row>
    <row r="182" hidden="1" ht="22" customHeight="1">
      <c r="A182" s="32" t="n"/>
      <c r="B182" s="33" t="n"/>
      <c r="C182" s="33" t="n"/>
      <c r="D182" s="34" t="n"/>
      <c r="E182" s="35" t="n"/>
      <c r="F182" s="34" t="n"/>
      <c r="G182" s="34" t="n"/>
      <c r="H182" s="34" t="n"/>
      <c r="I182" s="33" t="n"/>
      <c r="J182" s="6">
        <f>IF(AND($F182="ワンストップ",$B182&lt;&gt;"",COUNTIFS($B$2:$B182,$B182,$F$2:$F182,"ワンストップ")=1),1,"")</f>
        <v/>
      </c>
    </row>
    <row r="183" hidden="1" ht="22" customHeight="1">
      <c r="A183" s="32" t="n"/>
      <c r="B183" s="33" t="n"/>
      <c r="C183" s="33" t="n"/>
      <c r="D183" s="34" t="n"/>
      <c r="E183" s="35" t="n"/>
      <c r="F183" s="34" t="n"/>
      <c r="G183" s="34" t="n"/>
      <c r="H183" s="34" t="n"/>
      <c r="I183" s="33" t="n"/>
      <c r="J183" s="6">
        <f>IF(AND($F183="ワンストップ",$B183&lt;&gt;"",COUNTIFS($B$2:$B183,$B183,$F$2:$F183,"ワンストップ")=1),1,"")</f>
        <v/>
      </c>
    </row>
    <row r="184" hidden="1" ht="22" customHeight="1">
      <c r="A184" s="32" t="n"/>
      <c r="B184" s="33" t="n"/>
      <c r="C184" s="33" t="n"/>
      <c r="D184" s="34" t="n"/>
      <c r="E184" s="35" t="n"/>
      <c r="F184" s="34" t="n"/>
      <c r="G184" s="34" t="n"/>
      <c r="H184" s="34" t="n"/>
      <c r="I184" s="33" t="n"/>
      <c r="J184" s="6">
        <f>IF(AND($F184="ワンストップ",$B184&lt;&gt;"",COUNTIFS($B$2:$B184,$B184,$F$2:$F184,"ワンストップ")=1),1,"")</f>
        <v/>
      </c>
    </row>
    <row r="185" hidden="1" ht="22" customHeight="1">
      <c r="A185" s="32" t="n"/>
      <c r="B185" s="33" t="n"/>
      <c r="C185" s="33" t="n"/>
      <c r="D185" s="34" t="n"/>
      <c r="E185" s="35" t="n"/>
      <c r="F185" s="34" t="n"/>
      <c r="G185" s="34" t="n"/>
      <c r="H185" s="34" t="n"/>
      <c r="I185" s="33" t="n"/>
      <c r="J185" s="6">
        <f>IF(AND($F185="ワンストップ",$B185&lt;&gt;"",COUNTIFS($B$2:$B185,$B185,$F$2:$F185,"ワンストップ")=1),1,"")</f>
        <v/>
      </c>
    </row>
    <row r="186" hidden="1" ht="22" customHeight="1">
      <c r="A186" s="32" t="n"/>
      <c r="B186" s="33" t="n"/>
      <c r="C186" s="33" t="n"/>
      <c r="D186" s="34" t="n"/>
      <c r="E186" s="35" t="n"/>
      <c r="F186" s="34" t="n"/>
      <c r="G186" s="34" t="n"/>
      <c r="H186" s="34" t="n"/>
      <c r="I186" s="33" t="n"/>
      <c r="J186" s="6">
        <f>IF(AND($F186="ワンストップ",$B186&lt;&gt;"",COUNTIFS($B$2:$B186,$B186,$F$2:$F186,"ワンストップ")=1),1,"")</f>
        <v/>
      </c>
    </row>
    <row r="187" hidden="1" ht="22" customHeight="1">
      <c r="A187" s="32" t="n"/>
      <c r="B187" s="33" t="n"/>
      <c r="C187" s="33" t="n"/>
      <c r="D187" s="34" t="n"/>
      <c r="E187" s="35" t="n"/>
      <c r="F187" s="34" t="n"/>
      <c r="G187" s="34" t="n"/>
      <c r="H187" s="34" t="n"/>
      <c r="I187" s="33" t="n"/>
      <c r="J187" s="6">
        <f>IF(AND($F187="ワンストップ",$B187&lt;&gt;"",COUNTIFS($B$2:$B187,$B187,$F$2:$F187,"ワンストップ")=1),1,"")</f>
        <v/>
      </c>
    </row>
    <row r="188" hidden="1" ht="22" customHeight="1">
      <c r="A188" s="32" t="n"/>
      <c r="B188" s="33" t="n"/>
      <c r="C188" s="33" t="n"/>
      <c r="D188" s="34" t="n"/>
      <c r="E188" s="35" t="n"/>
      <c r="F188" s="34" t="n"/>
      <c r="G188" s="34" t="n"/>
      <c r="H188" s="34" t="n"/>
      <c r="I188" s="33" t="n"/>
      <c r="J188" s="6">
        <f>IF(AND($F188="ワンストップ",$B188&lt;&gt;"",COUNTIFS($B$2:$B188,$B188,$F$2:$F188,"ワンストップ")=1),1,"")</f>
        <v/>
      </c>
    </row>
    <row r="189" hidden="1" ht="22" customHeight="1">
      <c r="A189" s="32" t="n"/>
      <c r="B189" s="33" t="n"/>
      <c r="C189" s="33" t="n"/>
      <c r="D189" s="34" t="n"/>
      <c r="E189" s="35" t="n"/>
      <c r="F189" s="34" t="n"/>
      <c r="G189" s="34" t="n"/>
      <c r="H189" s="34" t="n"/>
      <c r="I189" s="33" t="n"/>
      <c r="J189" s="6">
        <f>IF(AND($F189="ワンストップ",$B189&lt;&gt;"",COUNTIFS($B$2:$B189,$B189,$F$2:$F189,"ワンストップ")=1),1,"")</f>
        <v/>
      </c>
    </row>
    <row r="190" hidden="1" ht="22" customHeight="1">
      <c r="A190" s="32" t="n"/>
      <c r="B190" s="33" t="n"/>
      <c r="C190" s="33" t="n"/>
      <c r="D190" s="34" t="n"/>
      <c r="E190" s="35" t="n"/>
      <c r="F190" s="34" t="n"/>
      <c r="G190" s="34" t="n"/>
      <c r="H190" s="34" t="n"/>
      <c r="I190" s="33" t="n"/>
      <c r="J190" s="6">
        <f>IF(AND($F190="ワンストップ",$B190&lt;&gt;"",COUNTIFS($B$2:$B190,$B190,$F$2:$F190,"ワンストップ")=1),1,"")</f>
        <v/>
      </c>
    </row>
    <row r="191" hidden="1" ht="22" customHeight="1">
      <c r="A191" s="32" t="n"/>
      <c r="B191" s="33" t="n"/>
      <c r="C191" s="33" t="n"/>
      <c r="D191" s="34" t="n"/>
      <c r="E191" s="35" t="n"/>
      <c r="F191" s="34" t="n"/>
      <c r="G191" s="34" t="n"/>
      <c r="H191" s="34" t="n"/>
      <c r="I191" s="33" t="n"/>
      <c r="J191" s="6">
        <f>IF(AND($F191="ワンストップ",$B191&lt;&gt;"",COUNTIFS($B$2:$B191,$B191,$F$2:$F191,"ワンストップ")=1),1,"")</f>
        <v/>
      </c>
    </row>
    <row r="192" hidden="1" ht="22" customHeight="1">
      <c r="A192" s="32" t="n"/>
      <c r="B192" s="33" t="n"/>
      <c r="C192" s="33" t="n"/>
      <c r="D192" s="34" t="n"/>
      <c r="E192" s="35" t="n"/>
      <c r="F192" s="34" t="n"/>
      <c r="G192" s="34" t="n"/>
      <c r="H192" s="34" t="n"/>
      <c r="I192" s="33" t="n"/>
      <c r="J192" s="6">
        <f>IF(AND($F192="ワンストップ",$B192&lt;&gt;"",COUNTIFS($B$2:$B192,$B192,$F$2:$F192,"ワンストップ")=1),1,"")</f>
        <v/>
      </c>
    </row>
    <row r="193" hidden="1" ht="22" customHeight="1">
      <c r="A193" s="32" t="n"/>
      <c r="B193" s="33" t="n"/>
      <c r="C193" s="33" t="n"/>
      <c r="D193" s="34" t="n"/>
      <c r="E193" s="35" t="n"/>
      <c r="F193" s="34" t="n"/>
      <c r="G193" s="34" t="n"/>
      <c r="H193" s="34" t="n"/>
      <c r="I193" s="33" t="n"/>
      <c r="J193" s="6">
        <f>IF(AND($F193="ワンストップ",$B193&lt;&gt;"",COUNTIFS($B$2:$B193,$B193,$F$2:$F193,"ワンストップ")=1),1,"")</f>
        <v/>
      </c>
    </row>
    <row r="194" hidden="1" ht="22" customHeight="1">
      <c r="A194" s="32" t="n"/>
      <c r="B194" s="33" t="n"/>
      <c r="C194" s="33" t="n"/>
      <c r="D194" s="34" t="n"/>
      <c r="E194" s="35" t="n"/>
      <c r="F194" s="34" t="n"/>
      <c r="G194" s="34" t="n"/>
      <c r="H194" s="34" t="n"/>
      <c r="I194" s="33" t="n"/>
      <c r="J194" s="6">
        <f>IF(AND($F194="ワンストップ",$B194&lt;&gt;"",COUNTIFS($B$2:$B194,$B194,$F$2:$F194,"ワンストップ")=1),1,"")</f>
        <v/>
      </c>
    </row>
    <row r="195" hidden="1" ht="22" customHeight="1">
      <c r="A195" s="32" t="n"/>
      <c r="B195" s="33" t="n"/>
      <c r="C195" s="33" t="n"/>
      <c r="D195" s="34" t="n"/>
      <c r="E195" s="35" t="n"/>
      <c r="F195" s="34" t="n"/>
      <c r="G195" s="34" t="n"/>
      <c r="H195" s="34" t="n"/>
      <c r="I195" s="33" t="n"/>
      <c r="J195" s="6">
        <f>IF(AND($F195="ワンストップ",$B195&lt;&gt;"",COUNTIFS($B$2:$B195,$B195,$F$2:$F195,"ワンストップ")=1),1,"")</f>
        <v/>
      </c>
    </row>
    <row r="196" hidden="1" ht="22" customHeight="1">
      <c r="A196" s="32" t="n"/>
      <c r="B196" s="33" t="n"/>
      <c r="C196" s="33" t="n"/>
      <c r="D196" s="34" t="n"/>
      <c r="E196" s="35" t="n"/>
      <c r="F196" s="34" t="n"/>
      <c r="G196" s="34" t="n"/>
      <c r="H196" s="34" t="n"/>
      <c r="I196" s="33" t="n"/>
      <c r="J196" s="6">
        <f>IF(AND($F196="ワンストップ",$B196&lt;&gt;"",COUNTIFS($B$2:$B196,$B196,$F$2:$F196,"ワンストップ")=1),1,"")</f>
        <v/>
      </c>
    </row>
    <row r="197" hidden="1" ht="22" customHeight="1">
      <c r="A197" s="32" t="n"/>
      <c r="B197" s="33" t="n"/>
      <c r="C197" s="33" t="n"/>
      <c r="D197" s="34" t="n"/>
      <c r="E197" s="35" t="n"/>
      <c r="F197" s="34" t="n"/>
      <c r="G197" s="34" t="n"/>
      <c r="H197" s="34" t="n"/>
      <c r="I197" s="33" t="n"/>
      <c r="J197" s="6">
        <f>IF(AND($F197="ワンストップ",$B197&lt;&gt;"",COUNTIFS($B$2:$B197,$B197,$F$2:$F197,"ワンストップ")=1),1,"")</f>
        <v/>
      </c>
    </row>
    <row r="198" hidden="1" ht="22" customHeight="1">
      <c r="A198" s="32" t="n"/>
      <c r="B198" s="33" t="n"/>
      <c r="C198" s="33" t="n"/>
      <c r="D198" s="34" t="n"/>
      <c r="E198" s="35" t="n"/>
      <c r="F198" s="34" t="n"/>
      <c r="G198" s="34" t="n"/>
      <c r="H198" s="34" t="n"/>
      <c r="I198" s="33" t="n"/>
      <c r="J198" s="6">
        <f>IF(AND($F198="ワンストップ",$B198&lt;&gt;"",COUNTIFS($B$2:$B198,$B198,$F$2:$F198,"ワンストップ")=1),1,"")</f>
        <v/>
      </c>
    </row>
    <row r="199" hidden="1" ht="22" customHeight="1">
      <c r="A199" s="32" t="n"/>
      <c r="B199" s="33" t="n"/>
      <c r="C199" s="33" t="n"/>
      <c r="D199" s="34" t="n"/>
      <c r="E199" s="35" t="n"/>
      <c r="F199" s="34" t="n"/>
      <c r="G199" s="34" t="n"/>
      <c r="H199" s="34" t="n"/>
      <c r="I199" s="33" t="n"/>
      <c r="J199" s="6">
        <f>IF(AND($F199="ワンストップ",$B199&lt;&gt;"",COUNTIFS($B$2:$B199,$B199,$F$2:$F199,"ワンストップ")=1),1,"")</f>
        <v/>
      </c>
    </row>
    <row r="200" hidden="1" ht="22" customHeight="1">
      <c r="A200" s="32" t="n"/>
      <c r="B200" s="33" t="n"/>
      <c r="C200" s="33" t="n"/>
      <c r="D200" s="34" t="n"/>
      <c r="E200" s="35" t="n"/>
      <c r="F200" s="34" t="n"/>
      <c r="G200" s="34" t="n"/>
      <c r="H200" s="34" t="n"/>
      <c r="I200" s="33" t="n"/>
      <c r="J200" s="6">
        <f>IF(AND($F200="ワンストップ",$B200&lt;&gt;"",COUNTIFS($B$2:$B200,$B200,$F$2:$F200,"ワンストップ")=1),1,"")</f>
        <v/>
      </c>
    </row>
    <row r="201" hidden="1" ht="22" customHeight="1">
      <c r="A201" s="32" t="n"/>
      <c r="B201" s="33" t="n"/>
      <c r="C201" s="33" t="n"/>
      <c r="D201" s="34" t="n"/>
      <c r="E201" s="35" t="n"/>
      <c r="F201" s="34" t="n"/>
      <c r="G201" s="34" t="n"/>
      <c r="H201" s="34" t="n"/>
      <c r="I201" s="33" t="n"/>
      <c r="J201" s="6">
        <f>IF(AND($F201="ワンストップ",$B201&lt;&gt;"",COUNTIFS($B$2:$B201,$B201,$F$2:$F201,"ワンストップ")=1),1,"")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J201"/>
  <dataValidations count="7">
    <dataValidation sqref="D2:D201" showDropDown="0" showInputMessage="0" showErrorMessage="0" allowBlank="1" type="list">
      <formula1>"肉,魚介,米・パン,果物,野菜,加工品,飲料・お酒,日用品,旅行・体験,その他"</formula1>
    </dataValidation>
    <dataValidation sqref="F2:F201" showDropDown="0" showInputMessage="0" showErrorMessage="0" allowBlank="1" type="list">
      <formula1>"ワンストップ,確定申告"</formula1>
    </dataValidation>
    <dataValidation sqref="G2:G201" showDropDown="0" showInputMessage="0" showErrorMessage="0" allowBlank="1" type="list">
      <formula1>"未,済"</formula1>
    </dataValidation>
    <dataValidation sqref="H2:H201" showDropDown="0" showInputMessage="0" showErrorMessage="0" allowBlank="1" type="list">
      <formula1>"未着,到着"</formula1>
    </dataValidation>
    <dataValidation sqref="A2:A201" showDropDown="0" showInputMessage="1" showErrorMessage="0" allowBlank="1" promptTitle="日付" prompt="2026/9/1 のように入力します。カレンダーの日付として扱われます"/>
    <dataValidation sqref="E2:E201" showDropDown="0" showInputMessage="1" showErrorMessage="0" allowBlank="1" promptTitle="金額" prompt="数字だけを入力します。カンマは自動で付きます"/>
    <dataValidation sqref="I2:I201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H81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0" customHeight="1">
      <c r="A1" s="7" t="inlineStr">
        <is>
          <t>ふるさと納税の上限めやす＋購入記録</t>
        </is>
      </c>
    </row>
    <row r="2">
      <c r="A2" s="8" t="inlineStr">
        <is>
          <t>配布元: 副業ポートフォリオ https://satoru-log.jp</t>
        </is>
      </c>
    </row>
    <row r="3"/>
    <row r="4" ht="26" customHeight="1">
      <c r="A4" s="9" t="inlineStr">
        <is>
          <t>① 上限めやすを出す（年収と家族構成を入れるだけ）</t>
        </is>
      </c>
    </row>
    <row r="5" ht="22" customHeight="1">
      <c r="A5" s="10" t="inlineStr">
        <is>
          <t>年収（給与収入・万円）</t>
        </is>
      </c>
      <c r="B5" s="35" t="n"/>
      <c r="C5" s="8" t="inlineStr">
        <is>
          <t>← 300〜1000（万円）の範囲で早見表を引きます。超える場合は1000の行を使います</t>
        </is>
      </c>
    </row>
    <row r="6" ht="22" customHeight="1">
      <c r="A6" s="10" t="inlineStr">
        <is>
          <t>家族構成（プルダウン）</t>
        </is>
      </c>
      <c r="B6" s="34" t="n"/>
    </row>
    <row r="7" ht="22" customHeight="1">
      <c r="A7" s="10" t="inlineStr">
        <is>
          <t>対象年（西暦）</t>
        </is>
      </c>
      <c r="B7" s="36" t="n"/>
    </row>
    <row r="8" ht="22" customHeight="1">
      <c r="A8" s="10" t="inlineStr">
        <is>
          <t>早見表からのめやす（円）</t>
        </is>
      </c>
      <c r="B8" s="12">
        <f>IFERROR(VLOOKUP(B5,$A$57:$H$77,MATCH(B6,$A$56:$H$56,0),TRUE),0)</f>
        <v/>
      </c>
    </row>
    <row r="9" ht="22" customHeight="1">
      <c r="A9" s="10" t="inlineStr">
        <is>
          <t>シミュレーター結果を使う場合（円・任意）</t>
        </is>
      </c>
      <c r="B9" s="35" t="n"/>
      <c r="C9" s="8" t="inlineStr">
        <is>
          <t>← ポータルサイトの詳細シミュレーターで出た金額があれば、こちらが優先されます</t>
        </is>
      </c>
    </row>
    <row r="10" ht="22" customHeight="1">
      <c r="A10" s="10" t="inlineStr">
        <is>
          <t>採用する上限めやす（円）</t>
        </is>
      </c>
      <c r="B10" s="13">
        <f>IF(B9&gt;0,B9,B8)</f>
        <v/>
      </c>
    </row>
    <row r="11"/>
    <row r="12" ht="26" customHeight="1">
      <c r="A12" s="9" t="inlineStr">
        <is>
          <t>② めやす（予算）と実績の対比</t>
        </is>
      </c>
    </row>
    <row r="13" ht="22" customHeight="1">
      <c r="A13" s="10" t="inlineStr">
        <is>
          <t>寄附合計（円）</t>
        </is>
      </c>
      <c r="B13" s="13">
        <f>SUM('入力する'!$E$2:$E$201)</f>
        <v/>
      </c>
    </row>
    <row r="14" ht="22" customHeight="1">
      <c r="A14" s="10" t="inlineStr">
        <is>
          <t>残り枠（円）</t>
        </is>
      </c>
      <c r="B14" s="13">
        <f>B10-B13</f>
        <v/>
      </c>
    </row>
    <row r="15" ht="22" customHeight="1">
      <c r="A15" s="10" t="inlineStr">
        <is>
          <t>使用率</t>
        </is>
      </c>
      <c r="B15" s="14">
        <f>IF(B10&gt;0,B13/B10,0)</f>
        <v/>
      </c>
    </row>
    <row r="16" ht="22" customHeight="1">
      <c r="A16" s="10" t="inlineStr">
        <is>
          <t>判定</t>
        </is>
      </c>
      <c r="B16" s="15">
        <f>IF(B10=0,"年収と家族構成を入れてください",IF(B13&gt;B10,"⚠ めやすを超えています",IF(B15&gt;=0.9,"あと少しで上限です","まだ余裕があります")))</f>
        <v/>
      </c>
    </row>
    <row r="17" ht="22" customHeight="1">
      <c r="A17" s="10" t="inlineStr">
        <is>
          <t>寄附件数</t>
        </is>
      </c>
      <c r="B17" s="12">
        <f>COUNTIF('入力する'!$E$2:$E$201,"&gt;0")</f>
        <v/>
      </c>
    </row>
    <row r="18" ht="22" customHeight="1">
      <c r="A18" s="10" t="inlineStr">
        <is>
          <t>控除見込み額（円）※めやす内の寄附−2,000円</t>
        </is>
      </c>
      <c r="B18" s="12">
        <f>IF(B13=0,0,MAX(MIN(B13,B10)-2000,0))</f>
        <v/>
      </c>
    </row>
    <row r="19" ht="22" customHeight="1">
      <c r="A19" s="10" t="inlineStr">
        <is>
          <t>実質の自己負担見込み（円）</t>
        </is>
      </c>
      <c r="B19" s="12">
        <f>B13-B18</f>
        <v/>
      </c>
    </row>
    <row r="20" ht="22" customHeight="1">
      <c r="A20" s="10" t="inlineStr">
        <is>
          <t>申請が「未」の件数</t>
        </is>
      </c>
      <c r="B20" s="12">
        <f>COUNTIF('入力する'!$G$2:$G$201,"未")</f>
        <v/>
      </c>
    </row>
    <row r="21" ht="22" customHeight="1">
      <c r="A21" s="10" t="inlineStr">
        <is>
          <t>返礼品が「未着」の件数</t>
        </is>
      </c>
      <c r="B21" s="12">
        <f>COUNTIF('入力する'!$H$2:$H$201,"未着")</f>
        <v/>
      </c>
    </row>
    <row r="22" ht="22" customHeight="1">
      <c r="A22" s="10" t="inlineStr">
        <is>
          <t>ワンストップ特例で申請した自治体数</t>
        </is>
      </c>
      <c r="B22" s="12">
        <f>SUM('入力する'!$J$2:$J$201)</f>
        <v/>
      </c>
    </row>
    <row r="23" ht="22" customHeight="1">
      <c r="A23" s="10" t="inlineStr">
        <is>
          <t>ワンストップ判定（5自治体まで）</t>
        </is>
      </c>
      <c r="B23" s="15">
        <f>IF(B22&gt;5,"⚠ 6自治体以上：確定申告が必要です",IF(B22=0,"−","OK（5自治体以内）"))</f>
        <v/>
      </c>
    </row>
    <row r="24"/>
    <row r="25" ht="26" customHeight="1">
      <c r="A25" s="9" t="inlineStr">
        <is>
          <t>③ ジャンル別の内訳（構成比と順位）</t>
        </is>
      </c>
    </row>
    <row r="26" ht="26" customHeight="1">
      <c r="A26" s="1" t="inlineStr">
        <is>
          <t>ジャンル</t>
        </is>
      </c>
      <c r="B26" s="1" t="inlineStr">
        <is>
          <t>寄附額（円）</t>
        </is>
      </c>
      <c r="C26" s="1" t="inlineStr">
        <is>
          <t>件数</t>
        </is>
      </c>
      <c r="D26" s="1" t="inlineStr">
        <is>
          <t>構成比</t>
        </is>
      </c>
      <c r="E26" s="1" t="inlineStr">
        <is>
          <t>順位</t>
        </is>
      </c>
    </row>
    <row r="27" ht="22" customHeight="1">
      <c r="A27" s="10" t="inlineStr">
        <is>
          <t>肉</t>
        </is>
      </c>
      <c r="B27" s="16">
        <f>SUMIF('入力する'!$D$2:$D$201,A27,'入力する'!$E$2:$E$201)</f>
        <v/>
      </c>
      <c r="C27" s="16">
        <f>COUNTIF('入力する'!$D$2:$D$201,A27)</f>
        <v/>
      </c>
      <c r="D27" s="17">
        <f>IF($B$37=0,0,B27/$B$37)</f>
        <v/>
      </c>
      <c r="E27" s="18">
        <f>IF(B27=0,"−",RANK(B27,$B$27:$B$36))</f>
        <v/>
      </c>
    </row>
    <row r="28" ht="22" customHeight="1">
      <c r="A28" s="19" t="inlineStr">
        <is>
          <t>魚介</t>
        </is>
      </c>
      <c r="B28" s="20">
        <f>SUMIF('入力する'!$D$2:$D$201,A28,'入力する'!$E$2:$E$201)</f>
        <v/>
      </c>
      <c r="C28" s="20">
        <f>COUNTIF('入力する'!$D$2:$D$201,A28)</f>
        <v/>
      </c>
      <c r="D28" s="21">
        <f>IF($B$37=0,0,B28/$B$37)</f>
        <v/>
      </c>
      <c r="E28" s="22">
        <f>IF(B28=0,"−",RANK(B28,$B$27:$B$36))</f>
        <v/>
      </c>
    </row>
    <row r="29" ht="22" customHeight="1">
      <c r="A29" s="10" t="inlineStr">
        <is>
          <t>米・パン</t>
        </is>
      </c>
      <c r="B29" s="16">
        <f>SUMIF('入力する'!$D$2:$D$201,A29,'入力する'!$E$2:$E$201)</f>
        <v/>
      </c>
      <c r="C29" s="16">
        <f>COUNTIF('入力する'!$D$2:$D$201,A29)</f>
        <v/>
      </c>
      <c r="D29" s="17">
        <f>IF($B$37=0,0,B29/$B$37)</f>
        <v/>
      </c>
      <c r="E29" s="18">
        <f>IF(B29=0,"−",RANK(B29,$B$27:$B$36))</f>
        <v/>
      </c>
    </row>
    <row r="30" ht="22" customHeight="1">
      <c r="A30" s="19" t="inlineStr">
        <is>
          <t>果物</t>
        </is>
      </c>
      <c r="B30" s="20">
        <f>SUMIF('入力する'!$D$2:$D$201,A30,'入力する'!$E$2:$E$201)</f>
        <v/>
      </c>
      <c r="C30" s="20">
        <f>COUNTIF('入力する'!$D$2:$D$201,A30)</f>
        <v/>
      </c>
      <c r="D30" s="21">
        <f>IF($B$37=0,0,B30/$B$37)</f>
        <v/>
      </c>
      <c r="E30" s="22">
        <f>IF(B30=0,"−",RANK(B30,$B$27:$B$36))</f>
        <v/>
      </c>
    </row>
    <row r="31" ht="22" customHeight="1">
      <c r="A31" s="10" t="inlineStr">
        <is>
          <t>野菜</t>
        </is>
      </c>
      <c r="B31" s="16">
        <f>SUMIF('入力する'!$D$2:$D$201,A31,'入力する'!$E$2:$E$201)</f>
        <v/>
      </c>
      <c r="C31" s="16">
        <f>COUNTIF('入力する'!$D$2:$D$201,A31)</f>
        <v/>
      </c>
      <c r="D31" s="17">
        <f>IF($B$37=0,0,B31/$B$37)</f>
        <v/>
      </c>
      <c r="E31" s="18">
        <f>IF(B31=0,"−",RANK(B31,$B$27:$B$36))</f>
        <v/>
      </c>
    </row>
    <row r="32" ht="22" customHeight="1">
      <c r="A32" s="19" t="inlineStr">
        <is>
          <t>加工品</t>
        </is>
      </c>
      <c r="B32" s="20">
        <f>SUMIF('入力する'!$D$2:$D$201,A32,'入力する'!$E$2:$E$201)</f>
        <v/>
      </c>
      <c r="C32" s="20">
        <f>COUNTIF('入力する'!$D$2:$D$201,A32)</f>
        <v/>
      </c>
      <c r="D32" s="21">
        <f>IF($B$37=0,0,B32/$B$37)</f>
        <v/>
      </c>
      <c r="E32" s="22">
        <f>IF(B32=0,"−",RANK(B32,$B$27:$B$36))</f>
        <v/>
      </c>
    </row>
    <row r="33" ht="22" customHeight="1">
      <c r="A33" s="10" t="inlineStr">
        <is>
          <t>飲料・お酒</t>
        </is>
      </c>
      <c r="B33" s="16">
        <f>SUMIF('入力する'!$D$2:$D$201,A33,'入力する'!$E$2:$E$201)</f>
        <v/>
      </c>
      <c r="C33" s="16">
        <f>COUNTIF('入力する'!$D$2:$D$201,A33)</f>
        <v/>
      </c>
      <c r="D33" s="17">
        <f>IF($B$37=0,0,B33/$B$37)</f>
        <v/>
      </c>
      <c r="E33" s="18">
        <f>IF(B33=0,"−",RANK(B33,$B$27:$B$36))</f>
        <v/>
      </c>
    </row>
    <row r="34" ht="22" customHeight="1">
      <c r="A34" s="19" t="inlineStr">
        <is>
          <t>日用品</t>
        </is>
      </c>
      <c r="B34" s="20">
        <f>SUMIF('入力する'!$D$2:$D$201,A34,'入力する'!$E$2:$E$201)</f>
        <v/>
      </c>
      <c r="C34" s="20">
        <f>COUNTIF('入力する'!$D$2:$D$201,A34)</f>
        <v/>
      </c>
      <c r="D34" s="21">
        <f>IF($B$37=0,0,B34/$B$37)</f>
        <v/>
      </c>
      <c r="E34" s="22">
        <f>IF(B34=0,"−",RANK(B34,$B$27:$B$36))</f>
        <v/>
      </c>
    </row>
    <row r="35" ht="22" customHeight="1">
      <c r="A35" s="10" t="inlineStr">
        <is>
          <t>旅行・体験</t>
        </is>
      </c>
      <c r="B35" s="16">
        <f>SUMIF('入力する'!$D$2:$D$201,A35,'入力する'!$E$2:$E$201)</f>
        <v/>
      </c>
      <c r="C35" s="16">
        <f>COUNTIF('入力する'!$D$2:$D$201,A35)</f>
        <v/>
      </c>
      <c r="D35" s="17">
        <f>IF($B$37=0,0,B35/$B$37)</f>
        <v/>
      </c>
      <c r="E35" s="18">
        <f>IF(B35=0,"−",RANK(B35,$B$27:$B$36))</f>
        <v/>
      </c>
    </row>
    <row r="36" ht="22" customHeight="1">
      <c r="A36" s="19" t="inlineStr">
        <is>
          <t>その他</t>
        </is>
      </c>
      <c r="B36" s="20">
        <f>SUMIF('入力する'!$D$2:$D$201,A36,'入力する'!$E$2:$E$201)</f>
        <v/>
      </c>
      <c r="C36" s="20">
        <f>COUNTIF('入力する'!$D$2:$D$201,A36)</f>
        <v/>
      </c>
      <c r="D36" s="21">
        <f>IF($B$37=0,0,B36/$B$37)</f>
        <v/>
      </c>
      <c r="E36" s="22">
        <f>IF(B36=0,"−",RANK(B36,$B$27:$B$36))</f>
        <v/>
      </c>
    </row>
    <row r="37" ht="22" customHeight="1">
      <c r="A37" s="23" t="inlineStr">
        <is>
          <t>合計</t>
        </is>
      </c>
      <c r="B37" s="13">
        <f>SUM(B27:B36)</f>
        <v/>
      </c>
      <c r="C37" s="13">
        <f>SUM(C27:C36)</f>
        <v/>
      </c>
      <c r="D37" s="24">
        <f>IF(B37=0,0,1)</f>
        <v/>
      </c>
      <c r="E37" s="15" t="inlineStr"/>
    </row>
    <row r="38"/>
    <row r="39" ht="26" customHeight="1">
      <c r="A39" s="9" t="inlineStr">
        <is>
          <t>④ 月別の推移（対象年）</t>
        </is>
      </c>
    </row>
    <row r="40" ht="26" customHeight="1">
      <c r="A40" s="1" t="inlineStr">
        <is>
          <t>月</t>
        </is>
      </c>
      <c r="B40" s="1" t="inlineStr">
        <is>
          <t>寄附額（円）</t>
        </is>
      </c>
      <c r="C40" s="1" t="inlineStr">
        <is>
          <t>累計（円）</t>
        </is>
      </c>
      <c r="D40" s="1" t="inlineStr">
        <is>
          <t>件数</t>
        </is>
      </c>
      <c r="E40" s="1" t="inlineStr">
        <is>
          <t>めやす残り（円）</t>
        </is>
      </c>
    </row>
    <row r="41" ht="22" customHeight="1">
      <c r="A41" s="25" t="n">
        <v>1</v>
      </c>
      <c r="B41" s="16">
        <f>SUMIFS('入力する'!$E$2:$E$201,'入力する'!$A$2:$A$201,"&gt;="&amp;DATE($B$7,A41,1),'入力する'!$A$2:$A$201,"&lt;"&amp;DATE($B$7,A41+1,1))</f>
        <v/>
      </c>
      <c r="C41" s="16">
        <f>SUM($B$41:B41)</f>
        <v/>
      </c>
      <c r="D41" s="16">
        <f>COUNTIFS('入力する'!$A$2:$A$201,"&gt;="&amp;DATE($B$7,A41,1),'入力する'!$A$2:$A$201,"&lt;"&amp;DATE($B$7,A41+1,1))</f>
        <v/>
      </c>
      <c r="E41" s="16">
        <f>$B$10-C41</f>
        <v/>
      </c>
    </row>
    <row r="42" ht="22" customHeight="1">
      <c r="A42" s="26" t="n">
        <v>2</v>
      </c>
      <c r="B42" s="20">
        <f>SUMIFS('入力する'!$E$2:$E$201,'入力する'!$A$2:$A$201,"&gt;="&amp;DATE($B$7,A42,1),'入力する'!$A$2:$A$201,"&lt;"&amp;DATE($B$7,A42+1,1))</f>
        <v/>
      </c>
      <c r="C42" s="20">
        <f>SUM($B$41:B42)</f>
        <v/>
      </c>
      <c r="D42" s="20">
        <f>COUNTIFS('入力する'!$A$2:$A$201,"&gt;="&amp;DATE($B$7,A42,1),'入力する'!$A$2:$A$201,"&lt;"&amp;DATE($B$7,A42+1,1))</f>
        <v/>
      </c>
      <c r="E42" s="20">
        <f>$B$10-C42</f>
        <v/>
      </c>
    </row>
    <row r="43" ht="22" customHeight="1">
      <c r="A43" s="25" t="n">
        <v>3</v>
      </c>
      <c r="B43" s="16">
        <f>SUMIFS('入力する'!$E$2:$E$201,'入力する'!$A$2:$A$201,"&gt;="&amp;DATE($B$7,A43,1),'入力する'!$A$2:$A$201,"&lt;"&amp;DATE($B$7,A43+1,1))</f>
        <v/>
      </c>
      <c r="C43" s="16">
        <f>SUM($B$41:B43)</f>
        <v/>
      </c>
      <c r="D43" s="16">
        <f>COUNTIFS('入力する'!$A$2:$A$201,"&gt;="&amp;DATE($B$7,A43,1),'入力する'!$A$2:$A$201,"&lt;"&amp;DATE($B$7,A43+1,1))</f>
        <v/>
      </c>
      <c r="E43" s="16">
        <f>$B$10-C43</f>
        <v/>
      </c>
    </row>
    <row r="44" ht="22" customHeight="1">
      <c r="A44" s="26" t="n">
        <v>4</v>
      </c>
      <c r="B44" s="20">
        <f>SUMIFS('入力する'!$E$2:$E$201,'入力する'!$A$2:$A$201,"&gt;="&amp;DATE($B$7,A44,1),'入力する'!$A$2:$A$201,"&lt;"&amp;DATE($B$7,A44+1,1))</f>
        <v/>
      </c>
      <c r="C44" s="20">
        <f>SUM($B$41:B44)</f>
        <v/>
      </c>
      <c r="D44" s="20">
        <f>COUNTIFS('入力する'!$A$2:$A$201,"&gt;="&amp;DATE($B$7,A44,1),'入力する'!$A$2:$A$201,"&lt;"&amp;DATE($B$7,A44+1,1))</f>
        <v/>
      </c>
      <c r="E44" s="20">
        <f>$B$10-C44</f>
        <v/>
      </c>
    </row>
    <row r="45" ht="22" customHeight="1">
      <c r="A45" s="25" t="n">
        <v>5</v>
      </c>
      <c r="B45" s="16">
        <f>SUMIFS('入力する'!$E$2:$E$201,'入力する'!$A$2:$A$201,"&gt;="&amp;DATE($B$7,A45,1),'入力する'!$A$2:$A$201,"&lt;"&amp;DATE($B$7,A45+1,1))</f>
        <v/>
      </c>
      <c r="C45" s="16">
        <f>SUM($B$41:B45)</f>
        <v/>
      </c>
      <c r="D45" s="16">
        <f>COUNTIFS('入力する'!$A$2:$A$201,"&gt;="&amp;DATE($B$7,A45,1),'入力する'!$A$2:$A$201,"&lt;"&amp;DATE($B$7,A45+1,1))</f>
        <v/>
      </c>
      <c r="E45" s="16">
        <f>$B$10-C45</f>
        <v/>
      </c>
    </row>
    <row r="46" ht="22" customHeight="1">
      <c r="A46" s="26" t="n">
        <v>6</v>
      </c>
      <c r="B46" s="20">
        <f>SUMIFS('入力する'!$E$2:$E$201,'入力する'!$A$2:$A$201,"&gt;="&amp;DATE($B$7,A46,1),'入力する'!$A$2:$A$201,"&lt;"&amp;DATE($B$7,A46+1,1))</f>
        <v/>
      </c>
      <c r="C46" s="20">
        <f>SUM($B$41:B46)</f>
        <v/>
      </c>
      <c r="D46" s="20">
        <f>COUNTIFS('入力する'!$A$2:$A$201,"&gt;="&amp;DATE($B$7,A46,1),'入力する'!$A$2:$A$201,"&lt;"&amp;DATE($B$7,A46+1,1))</f>
        <v/>
      </c>
      <c r="E46" s="20">
        <f>$B$10-C46</f>
        <v/>
      </c>
    </row>
    <row r="47" ht="22" customHeight="1">
      <c r="A47" s="25" t="n">
        <v>7</v>
      </c>
      <c r="B47" s="16">
        <f>SUMIFS('入力する'!$E$2:$E$201,'入力する'!$A$2:$A$201,"&gt;="&amp;DATE($B$7,A47,1),'入力する'!$A$2:$A$201,"&lt;"&amp;DATE($B$7,A47+1,1))</f>
        <v/>
      </c>
      <c r="C47" s="16">
        <f>SUM($B$41:B47)</f>
        <v/>
      </c>
      <c r="D47" s="16">
        <f>COUNTIFS('入力する'!$A$2:$A$201,"&gt;="&amp;DATE($B$7,A47,1),'入力する'!$A$2:$A$201,"&lt;"&amp;DATE($B$7,A47+1,1))</f>
        <v/>
      </c>
      <c r="E47" s="16">
        <f>$B$10-C47</f>
        <v/>
      </c>
    </row>
    <row r="48" ht="22" customHeight="1">
      <c r="A48" s="26" t="n">
        <v>8</v>
      </c>
      <c r="B48" s="20">
        <f>SUMIFS('入力する'!$E$2:$E$201,'入力する'!$A$2:$A$201,"&gt;="&amp;DATE($B$7,A48,1),'入力する'!$A$2:$A$201,"&lt;"&amp;DATE($B$7,A48+1,1))</f>
        <v/>
      </c>
      <c r="C48" s="20">
        <f>SUM($B$41:B48)</f>
        <v/>
      </c>
      <c r="D48" s="20">
        <f>COUNTIFS('入力する'!$A$2:$A$201,"&gt;="&amp;DATE($B$7,A48,1),'入力する'!$A$2:$A$201,"&lt;"&amp;DATE($B$7,A48+1,1))</f>
        <v/>
      </c>
      <c r="E48" s="20">
        <f>$B$10-C48</f>
        <v/>
      </c>
    </row>
    <row r="49" ht="22" customHeight="1">
      <c r="A49" s="25" t="n">
        <v>9</v>
      </c>
      <c r="B49" s="16">
        <f>SUMIFS('入力する'!$E$2:$E$201,'入力する'!$A$2:$A$201,"&gt;="&amp;DATE($B$7,A49,1),'入力する'!$A$2:$A$201,"&lt;"&amp;DATE($B$7,A49+1,1))</f>
        <v/>
      </c>
      <c r="C49" s="16">
        <f>SUM($B$41:B49)</f>
        <v/>
      </c>
      <c r="D49" s="16">
        <f>COUNTIFS('入力する'!$A$2:$A$201,"&gt;="&amp;DATE($B$7,A49,1),'入力する'!$A$2:$A$201,"&lt;"&amp;DATE($B$7,A49+1,1))</f>
        <v/>
      </c>
      <c r="E49" s="16">
        <f>$B$10-C49</f>
        <v/>
      </c>
    </row>
    <row r="50" ht="22" customHeight="1">
      <c r="A50" s="26" t="n">
        <v>10</v>
      </c>
      <c r="B50" s="20">
        <f>SUMIFS('入力する'!$E$2:$E$201,'入力する'!$A$2:$A$201,"&gt;="&amp;DATE($B$7,A50,1),'入力する'!$A$2:$A$201,"&lt;"&amp;DATE($B$7,A50+1,1))</f>
        <v/>
      </c>
      <c r="C50" s="20">
        <f>SUM($B$41:B50)</f>
        <v/>
      </c>
      <c r="D50" s="20">
        <f>COUNTIFS('入力する'!$A$2:$A$201,"&gt;="&amp;DATE($B$7,A50,1),'入力する'!$A$2:$A$201,"&lt;"&amp;DATE($B$7,A50+1,1))</f>
        <v/>
      </c>
      <c r="E50" s="20">
        <f>$B$10-C50</f>
        <v/>
      </c>
    </row>
    <row r="51" ht="22" customHeight="1">
      <c r="A51" s="25" t="n">
        <v>11</v>
      </c>
      <c r="B51" s="16">
        <f>SUMIFS('入力する'!$E$2:$E$201,'入力する'!$A$2:$A$201,"&gt;="&amp;DATE($B$7,A51,1),'入力する'!$A$2:$A$201,"&lt;"&amp;DATE($B$7,A51+1,1))</f>
        <v/>
      </c>
      <c r="C51" s="16">
        <f>SUM($B$41:B51)</f>
        <v/>
      </c>
      <c r="D51" s="16">
        <f>COUNTIFS('入力する'!$A$2:$A$201,"&gt;="&amp;DATE($B$7,A51,1),'入力する'!$A$2:$A$201,"&lt;"&amp;DATE($B$7,A51+1,1))</f>
        <v/>
      </c>
      <c r="E51" s="16">
        <f>$B$10-C51</f>
        <v/>
      </c>
    </row>
    <row r="52" ht="22" customHeight="1">
      <c r="A52" s="26" t="n">
        <v>12</v>
      </c>
      <c r="B52" s="20">
        <f>SUMIFS('入力する'!$E$2:$E$201,'入力する'!$A$2:$A$201,"&gt;="&amp;DATE($B$7,A52,1),'入力する'!$A$2:$A$201,"&lt;"&amp;DATE($B$7,A52+1,1))</f>
        <v/>
      </c>
      <c r="C52" s="20">
        <f>SUM($B$41:B52)</f>
        <v/>
      </c>
      <c r="D52" s="20">
        <f>COUNTIFS('入力する'!$A$2:$A$201,"&gt;="&amp;DATE($B$7,A52,1),'入力する'!$A$2:$A$201,"&lt;"&amp;DATE($B$7,A52+1,1))</f>
        <v/>
      </c>
      <c r="E52" s="20">
        <f>$B$10-C52</f>
        <v/>
      </c>
    </row>
    <row r="53" ht="22" customHeight="1">
      <c r="A53" s="15" t="inlineStr">
        <is>
          <t>合計</t>
        </is>
      </c>
      <c r="B53" s="13">
        <f>SUM(B41:B52)</f>
        <v/>
      </c>
      <c r="C53" s="27" t="inlineStr"/>
      <c r="D53" s="13">
        <f>SUM(D41:D52)</f>
        <v/>
      </c>
      <c r="E53" s="27" t="inlineStr"/>
    </row>
    <row r="54"/>
    <row r="55" ht="26" customHeight="1">
      <c r="A55" s="9" t="inlineStr">
        <is>
          <t>⑤ 上限めやす早見表（給与収入・万円 → 円）※総務省の目安表をもとにした概算です</t>
        </is>
      </c>
    </row>
    <row r="56" ht="40" customHeight="1">
      <c r="A56" s="28" t="inlineStr">
        <is>
          <t>年収（万円）</t>
        </is>
      </c>
      <c r="B56" s="28" t="inlineStr">
        <is>
          <t>独身または共働き</t>
        </is>
      </c>
      <c r="C56" s="28" t="inlineStr">
        <is>
          <t>夫婦（配偶者に収入なし）</t>
        </is>
      </c>
      <c r="D56" s="28" t="inlineStr">
        <is>
          <t>共働き＋子1人（高校生）</t>
        </is>
      </c>
      <c r="E56" s="28" t="inlineStr">
        <is>
          <t>共働き＋子1人（大学生）</t>
        </is>
      </c>
      <c r="F56" s="28" t="inlineStr">
        <is>
          <t>夫婦＋子1人（高校生）</t>
        </is>
      </c>
      <c r="G56" s="28" t="inlineStr">
        <is>
          <t>共働き＋子2人（大学生と高校生）</t>
        </is>
      </c>
      <c r="H56" s="28" t="inlineStr">
        <is>
          <t>夫婦＋子2人（大学生と高校生）</t>
        </is>
      </c>
    </row>
    <row r="57" ht="22" customHeight="1">
      <c r="A57" s="16" t="n">
        <v>300</v>
      </c>
      <c r="B57" s="16" t="n">
        <v>28000</v>
      </c>
      <c r="C57" s="16" t="n">
        <v>19000</v>
      </c>
      <c r="D57" s="16" t="n">
        <v>19000</v>
      </c>
      <c r="E57" s="16" t="n">
        <v>15000</v>
      </c>
      <c r="F57" s="16" t="n">
        <v>11000</v>
      </c>
      <c r="G57" s="16" t="n">
        <v>7000</v>
      </c>
      <c r="H57" s="16" t="n">
        <v>0</v>
      </c>
    </row>
    <row r="58" ht="22" customHeight="1">
      <c r="A58" s="20" t="n">
        <v>325</v>
      </c>
      <c r="B58" s="20" t="n">
        <v>31000</v>
      </c>
      <c r="C58" s="20" t="n">
        <v>23000</v>
      </c>
      <c r="D58" s="20" t="n">
        <v>23000</v>
      </c>
      <c r="E58" s="20" t="n">
        <v>18000</v>
      </c>
      <c r="F58" s="20" t="n">
        <v>14000</v>
      </c>
      <c r="G58" s="20" t="n">
        <v>10000</v>
      </c>
      <c r="H58" s="20" t="n">
        <v>3000</v>
      </c>
    </row>
    <row r="59" ht="22" customHeight="1">
      <c r="A59" s="16" t="n">
        <v>350</v>
      </c>
      <c r="B59" s="16" t="n">
        <v>34000</v>
      </c>
      <c r="C59" s="16" t="n">
        <v>26000</v>
      </c>
      <c r="D59" s="16" t="n">
        <v>26000</v>
      </c>
      <c r="E59" s="16" t="n">
        <v>22000</v>
      </c>
      <c r="F59" s="16" t="n">
        <v>18000</v>
      </c>
      <c r="G59" s="16" t="n">
        <v>13000</v>
      </c>
      <c r="H59" s="16" t="n">
        <v>5000</v>
      </c>
    </row>
    <row r="60" ht="22" customHeight="1">
      <c r="A60" s="20" t="n">
        <v>375</v>
      </c>
      <c r="B60" s="20" t="n">
        <v>38000</v>
      </c>
      <c r="C60" s="20" t="n">
        <v>29000</v>
      </c>
      <c r="D60" s="20" t="n">
        <v>29000</v>
      </c>
      <c r="E60" s="20" t="n">
        <v>25000</v>
      </c>
      <c r="F60" s="20" t="n">
        <v>21000</v>
      </c>
      <c r="G60" s="20" t="n">
        <v>17000</v>
      </c>
      <c r="H60" s="20" t="n">
        <v>8000</v>
      </c>
    </row>
    <row r="61" ht="22" customHeight="1">
      <c r="A61" s="16" t="n">
        <v>400</v>
      </c>
      <c r="B61" s="16" t="n">
        <v>42000</v>
      </c>
      <c r="C61" s="16" t="n">
        <v>33000</v>
      </c>
      <c r="D61" s="16" t="n">
        <v>33000</v>
      </c>
      <c r="E61" s="16" t="n">
        <v>29000</v>
      </c>
      <c r="F61" s="16" t="n">
        <v>25000</v>
      </c>
      <c r="G61" s="16" t="n">
        <v>21000</v>
      </c>
      <c r="H61" s="16" t="n">
        <v>12000</v>
      </c>
    </row>
    <row r="62" ht="22" customHeight="1">
      <c r="A62" s="20" t="n">
        <v>425</v>
      </c>
      <c r="B62" s="20" t="n">
        <v>45000</v>
      </c>
      <c r="C62" s="20" t="n">
        <v>37000</v>
      </c>
      <c r="D62" s="20" t="n">
        <v>37000</v>
      </c>
      <c r="E62" s="20" t="n">
        <v>33000</v>
      </c>
      <c r="F62" s="20" t="n">
        <v>29000</v>
      </c>
      <c r="G62" s="20" t="n">
        <v>24000</v>
      </c>
      <c r="H62" s="20" t="n">
        <v>16000</v>
      </c>
    </row>
    <row r="63" ht="22" customHeight="1">
      <c r="A63" s="16" t="n">
        <v>450</v>
      </c>
      <c r="B63" s="16" t="n">
        <v>52000</v>
      </c>
      <c r="C63" s="16" t="n">
        <v>41000</v>
      </c>
      <c r="D63" s="16" t="n">
        <v>41000</v>
      </c>
      <c r="E63" s="16" t="n">
        <v>37000</v>
      </c>
      <c r="F63" s="16" t="n">
        <v>33000</v>
      </c>
      <c r="G63" s="16" t="n">
        <v>28000</v>
      </c>
      <c r="H63" s="16" t="n">
        <v>20000</v>
      </c>
    </row>
    <row r="64" ht="22" customHeight="1">
      <c r="A64" s="20" t="n">
        <v>475</v>
      </c>
      <c r="B64" s="20" t="n">
        <v>56000</v>
      </c>
      <c r="C64" s="20" t="n">
        <v>45000</v>
      </c>
      <c r="D64" s="20" t="n">
        <v>45000</v>
      </c>
      <c r="E64" s="20" t="n">
        <v>40000</v>
      </c>
      <c r="F64" s="20" t="n">
        <v>36000</v>
      </c>
      <c r="G64" s="20" t="n">
        <v>32000</v>
      </c>
      <c r="H64" s="20" t="n">
        <v>24000</v>
      </c>
    </row>
    <row r="65" ht="22" customHeight="1">
      <c r="A65" s="16" t="n">
        <v>500</v>
      </c>
      <c r="B65" s="16" t="n">
        <v>61000</v>
      </c>
      <c r="C65" s="16" t="n">
        <v>49000</v>
      </c>
      <c r="D65" s="16" t="n">
        <v>49000</v>
      </c>
      <c r="E65" s="16" t="n">
        <v>44000</v>
      </c>
      <c r="F65" s="16" t="n">
        <v>40000</v>
      </c>
      <c r="G65" s="16" t="n">
        <v>36000</v>
      </c>
      <c r="H65" s="16" t="n">
        <v>28000</v>
      </c>
    </row>
    <row r="66" ht="22" customHeight="1">
      <c r="A66" s="20" t="n">
        <v>525</v>
      </c>
      <c r="B66" s="20" t="n">
        <v>65000</v>
      </c>
      <c r="C66" s="20" t="n">
        <v>56000</v>
      </c>
      <c r="D66" s="20" t="n">
        <v>56000</v>
      </c>
      <c r="E66" s="20" t="n">
        <v>49000</v>
      </c>
      <c r="F66" s="20" t="n">
        <v>44000</v>
      </c>
      <c r="G66" s="20" t="n">
        <v>40000</v>
      </c>
      <c r="H66" s="20" t="n">
        <v>31000</v>
      </c>
    </row>
    <row r="67" ht="22" customHeight="1">
      <c r="A67" s="16" t="n">
        <v>550</v>
      </c>
      <c r="B67" s="16" t="n">
        <v>69000</v>
      </c>
      <c r="C67" s="16" t="n">
        <v>60000</v>
      </c>
      <c r="D67" s="16" t="n">
        <v>60000</v>
      </c>
      <c r="E67" s="16" t="n">
        <v>57000</v>
      </c>
      <c r="F67" s="16" t="n">
        <v>48000</v>
      </c>
      <c r="G67" s="16" t="n">
        <v>44000</v>
      </c>
      <c r="H67" s="16" t="n">
        <v>35000</v>
      </c>
    </row>
    <row r="68" ht="22" customHeight="1">
      <c r="A68" s="20" t="n">
        <v>575</v>
      </c>
      <c r="B68" s="20" t="n">
        <v>73000</v>
      </c>
      <c r="C68" s="20" t="n">
        <v>64000</v>
      </c>
      <c r="D68" s="20" t="n">
        <v>64000</v>
      </c>
      <c r="E68" s="20" t="n">
        <v>61000</v>
      </c>
      <c r="F68" s="20" t="n">
        <v>56000</v>
      </c>
      <c r="G68" s="20" t="n">
        <v>48000</v>
      </c>
      <c r="H68" s="20" t="n">
        <v>39000</v>
      </c>
    </row>
    <row r="69" ht="22" customHeight="1">
      <c r="A69" s="16" t="n">
        <v>600</v>
      </c>
      <c r="B69" s="16" t="n">
        <v>77000</v>
      </c>
      <c r="C69" s="16" t="n">
        <v>69000</v>
      </c>
      <c r="D69" s="16" t="n">
        <v>69000</v>
      </c>
      <c r="E69" s="16" t="n">
        <v>66000</v>
      </c>
      <c r="F69" s="16" t="n">
        <v>60000</v>
      </c>
      <c r="G69" s="16" t="n">
        <v>57000</v>
      </c>
      <c r="H69" s="16" t="n">
        <v>43000</v>
      </c>
    </row>
    <row r="70" ht="22" customHeight="1">
      <c r="A70" s="20" t="n">
        <v>650</v>
      </c>
      <c r="B70" s="20" t="n">
        <v>97000</v>
      </c>
      <c r="C70" s="20" t="n">
        <v>77000</v>
      </c>
      <c r="D70" s="20" t="n">
        <v>77000</v>
      </c>
      <c r="E70" s="20" t="n">
        <v>74000</v>
      </c>
      <c r="F70" s="20" t="n">
        <v>68000</v>
      </c>
      <c r="G70" s="20" t="n">
        <v>65000</v>
      </c>
      <c r="H70" s="20" t="n">
        <v>53000</v>
      </c>
    </row>
    <row r="71" ht="22" customHeight="1">
      <c r="A71" s="16" t="n">
        <v>700</v>
      </c>
      <c r="B71" s="16" t="n">
        <v>108000</v>
      </c>
      <c r="C71" s="16" t="n">
        <v>86000</v>
      </c>
      <c r="D71" s="16" t="n">
        <v>86000</v>
      </c>
      <c r="E71" s="16" t="n">
        <v>83000</v>
      </c>
      <c r="F71" s="16" t="n">
        <v>78000</v>
      </c>
      <c r="G71" s="16" t="n">
        <v>75000</v>
      </c>
      <c r="H71" s="16" t="n">
        <v>66000</v>
      </c>
    </row>
    <row r="72" ht="22" customHeight="1">
      <c r="A72" s="20" t="n">
        <v>750</v>
      </c>
      <c r="B72" s="20" t="n">
        <v>118000</v>
      </c>
      <c r="C72" s="20" t="n">
        <v>109000</v>
      </c>
      <c r="D72" s="20" t="n">
        <v>109000</v>
      </c>
      <c r="E72" s="20" t="n">
        <v>106000</v>
      </c>
      <c r="F72" s="20" t="n">
        <v>87000</v>
      </c>
      <c r="G72" s="20" t="n">
        <v>84000</v>
      </c>
      <c r="H72" s="20" t="n">
        <v>76000</v>
      </c>
    </row>
    <row r="73" ht="22" customHeight="1">
      <c r="A73" s="16" t="n">
        <v>800</v>
      </c>
      <c r="B73" s="16" t="n">
        <v>129000</v>
      </c>
      <c r="C73" s="16" t="n">
        <v>120000</v>
      </c>
      <c r="D73" s="16" t="n">
        <v>120000</v>
      </c>
      <c r="E73" s="16" t="n">
        <v>116000</v>
      </c>
      <c r="F73" s="16" t="n">
        <v>110000</v>
      </c>
      <c r="G73" s="16" t="n">
        <v>107000</v>
      </c>
      <c r="H73" s="16" t="n">
        <v>85000</v>
      </c>
    </row>
    <row r="74" ht="22" customHeight="1">
      <c r="A74" s="20" t="n">
        <v>850</v>
      </c>
      <c r="B74" s="20" t="n">
        <v>140000</v>
      </c>
      <c r="C74" s="20" t="n">
        <v>131000</v>
      </c>
      <c r="D74" s="20" t="n">
        <v>131000</v>
      </c>
      <c r="E74" s="20" t="n">
        <v>127000</v>
      </c>
      <c r="F74" s="20" t="n">
        <v>121000</v>
      </c>
      <c r="G74" s="20" t="n">
        <v>118000</v>
      </c>
      <c r="H74" s="20" t="n">
        <v>108000</v>
      </c>
    </row>
    <row r="75" ht="22" customHeight="1">
      <c r="A75" s="16" t="n">
        <v>900</v>
      </c>
      <c r="B75" s="16" t="n">
        <v>152000</v>
      </c>
      <c r="C75" s="16" t="n">
        <v>143000</v>
      </c>
      <c r="D75" s="16" t="n">
        <v>141000</v>
      </c>
      <c r="E75" s="16" t="n">
        <v>138000</v>
      </c>
      <c r="F75" s="16" t="n">
        <v>132000</v>
      </c>
      <c r="G75" s="16" t="n">
        <v>128000</v>
      </c>
      <c r="H75" s="16" t="n">
        <v>119000</v>
      </c>
    </row>
    <row r="76" ht="22" customHeight="1">
      <c r="A76" s="20" t="n">
        <v>950</v>
      </c>
      <c r="B76" s="20" t="n">
        <v>166000</v>
      </c>
      <c r="C76" s="20" t="n">
        <v>157000</v>
      </c>
      <c r="D76" s="20" t="n">
        <v>154000</v>
      </c>
      <c r="E76" s="20" t="n">
        <v>150000</v>
      </c>
      <c r="F76" s="20" t="n">
        <v>144000</v>
      </c>
      <c r="G76" s="20" t="n">
        <v>141000</v>
      </c>
      <c r="H76" s="20" t="n">
        <v>131000</v>
      </c>
    </row>
    <row r="77" ht="22" customHeight="1">
      <c r="A77" s="16" t="n">
        <v>1000</v>
      </c>
      <c r="B77" s="16" t="n">
        <v>180000</v>
      </c>
      <c r="C77" s="16" t="n">
        <v>171000</v>
      </c>
      <c r="D77" s="16" t="n">
        <v>166000</v>
      </c>
      <c r="E77" s="16" t="n">
        <v>163000</v>
      </c>
      <c r="F77" s="16" t="n">
        <v>157000</v>
      </c>
      <c r="G77" s="16" t="n">
        <v>153000</v>
      </c>
      <c r="H77" s="16" t="n">
        <v>144000</v>
      </c>
    </row>
    <row r="78"/>
    <row r="79" ht="22" customHeight="1">
      <c r="A79" s="8" t="inlineStr">
        <is>
          <t>・早見表は住宅ローン控除や医療費控除などを考慮していない概算です。正確な上限は各ポータルサイトの詳細シミュレーターや税務署・税理士にご確認ください。</t>
        </is>
      </c>
    </row>
    <row r="80" ht="22" customHeight="1">
      <c r="A80" s="8" t="inlineStr">
        <is>
          <t>・0 と表示される欄は目安表に値がない組み合わせです。控除額はごくわずかになる可能性があります。</t>
        </is>
      </c>
    </row>
    <row r="81" ht="22" customHeight="1">
      <c r="A81" s="8" t="inlineStr">
        <is>
          <t>このテンプレートは自由に使ってかまいません。改変・再配布も可です。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6" showDropDown="0" showInputMessage="0" showErrorMessage="0" allowBlank="1" type="list">
      <formula1>"独身または共働き,夫婦（配偶者に収入なし）,共働き＋子1人（高校生）,共働き＋子1人（大学生）,夫婦＋子1人（高校生）,共働き＋子2人（大学生と高校生）,夫婦＋子2人（大学生と高校生）"</formula1>
    </dataValidation>
  </dataValidation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25"/>
  <sheetViews>
    <sheetView showGridLines="0"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29" t="inlineStr">
        <is>
          <t>ふるさと納税の上限めやす＋購入記録　使い方と注意</t>
        </is>
      </c>
    </row>
    <row r="2" ht="22" customHeight="1">
      <c r="A2" s="30" t="inlineStr"/>
    </row>
    <row r="3" ht="26" customHeight="1">
      <c r="A3" s="31" t="inlineStr">
        <is>
          <t>【使い方】</t>
        </is>
      </c>
    </row>
    <row r="4" ht="22" customHeight="1">
      <c r="A4" s="30" t="inlineStr">
        <is>
          <t>1. 「集計を見る」シートの B5 に年収（給与収入・万円）、B6 に家族構成、B7 に対象年（西暦）を入れます。</t>
        </is>
      </c>
    </row>
    <row r="5" ht="22" customHeight="1">
      <c r="A5" s="30" t="inlineStr">
        <is>
          <t xml:space="preserve">   → B10 に「採用する上限めやす」が出ます。ポータルサイトのシミュレーター結果がある人は B9 に入れると、そちらが優先されます。</t>
        </is>
      </c>
    </row>
    <row r="6" ht="22" customHeight="1">
      <c r="A6" s="30" t="inlineStr">
        <is>
          <t>2. 寄附をしたら「入力する」シートに1件1行で記録します。日付・自治体・返礼品・ジャンル（プルダウン）・寄附額・申請方法・申請状況・返礼品到着・メモ。</t>
        </is>
      </c>
    </row>
    <row r="7" ht="22" customHeight="1">
      <c r="A7" s="30" t="inlineStr">
        <is>
          <t>3. 「集計を見る」シートで、めやすと実績の対比・残り枠・判定、ジャンル別の内訳とグラフ、月別の推移が自動で出ます。</t>
        </is>
      </c>
    </row>
    <row r="8" ht="22" customHeight="1">
      <c r="A8" s="30" t="inlineStr"/>
    </row>
    <row r="9" ht="26" customHeight="1">
      <c r="A9" s="31" t="inlineStr">
        <is>
          <t>【集計で見られること】</t>
        </is>
      </c>
    </row>
    <row r="10" ht="22" customHeight="1">
      <c r="A10" s="30" t="inlineStr">
        <is>
          <t>・寄附合計、残り枠、使用率、判定（余裕あり / あと少し / 超えています）</t>
        </is>
      </c>
    </row>
    <row r="11" ht="22" customHeight="1">
      <c r="A11" s="30" t="inlineStr">
        <is>
          <t>・控除見込み額（めやす内の寄附 − 2,000円）と、実質の自己負担見込み</t>
        </is>
      </c>
    </row>
    <row r="12" ht="22" customHeight="1">
      <c r="A12" s="30" t="inlineStr">
        <is>
          <t>・申請が「未」の件数、返礼品が「未着」の件数 → やり残しチェックに</t>
        </is>
      </c>
    </row>
    <row r="13" ht="22" customHeight="1">
      <c r="A13" s="30" t="inlineStr">
        <is>
          <t>・ワンストップ特例で申請した自治体数（5自治体まで）→ 6自治体以上になると判定が変わります</t>
        </is>
      </c>
    </row>
    <row r="14" ht="22" customHeight="1">
      <c r="A14" s="30" t="inlineStr">
        <is>
          <t>・ジャンル別の寄附額・件数・構成比・順位と横棒グラフ</t>
        </is>
      </c>
    </row>
    <row r="15" ht="22" customHeight="1">
      <c r="A15" s="30" t="inlineStr">
        <is>
          <t>・月別の寄附額・累計・件数・めやす残りと縦棒グラフ</t>
        </is>
      </c>
    </row>
    <row r="16" ht="22" customHeight="1">
      <c r="A16" s="30" t="inlineStr"/>
    </row>
    <row r="17" ht="26" customHeight="1">
      <c r="A17" s="31" t="inlineStr">
        <is>
          <t>【注意】</t>
        </is>
      </c>
    </row>
    <row r="18" ht="22" customHeight="1">
      <c r="A18" s="30" t="inlineStr">
        <is>
          <t>・薄黄色のセルが入力欄です。青みがかったセルは自動計算なので触らないでください。</t>
        </is>
      </c>
    </row>
    <row r="19" ht="22" customHeight="1">
      <c r="A19" s="30" t="inlineStr">
        <is>
          <t>・上限めやすは総務省の目安表をもとにした概算です。住宅ローン控除・医療費控除・iDeCoなどがある場合は上限が下がることがあります。</t>
        </is>
      </c>
    </row>
    <row r="20" ht="22" customHeight="1">
      <c r="A20" s="30" t="inlineStr">
        <is>
          <t>・正確な上限は各ポータルサイトの詳細シミュレーターや、税務署・税理士にご確認ください。</t>
        </is>
      </c>
    </row>
    <row r="21" ht="22" customHeight="1">
      <c r="A21" s="30" t="inlineStr">
        <is>
          <t>・ワンストップ特例は「寄附先が5自治体以内」かつ「確定申告をしない人」が対象です。同じ自治体への複数回の寄附は1自治体と数えています。</t>
        </is>
      </c>
    </row>
    <row r="22" ht="22" customHeight="1">
      <c r="A22" s="30" t="inlineStr">
        <is>
          <t>・入力行は200行あります。足りない場合は最終行をコピーして下に貼り付け、「集計を見る」の数式範囲（2〜201行）を広げてください。</t>
        </is>
      </c>
    </row>
    <row r="23" ht="22" customHeight="1">
      <c r="A23" s="30" t="inlineStr"/>
    </row>
    <row r="24" ht="22" customHeight="1">
      <c r="A24" s="30" t="inlineStr">
        <is>
          <t>このテンプレートは自由に使ってかまいません。改変・再配布も可です。</t>
        </is>
      </c>
    </row>
    <row r="25" ht="22" customHeight="1">
      <c r="A25" s="30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2026-09-02T07:31:23Z</dcterms:created>
  <dcterms:modified xmlns:dcterms="http://purl.org/dc/terms/" xmlns:xsi="http://www.w3.org/2001/XMLSchema-instance" xsi:type="dcterms:W3CDTF">2026-09-02T07:31:23Z</dcterms:modified>
</cp:coreProperties>
</file>