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入力する" sheetId="1" state="visible" r:id="rId1"/>
    <sheet xmlns:r="http://schemas.openxmlformats.org/officeDocument/2006/relationships" name="集計を見る" sheetId="2" state="visible" r:id="rId2"/>
    <sheet xmlns:r="http://schemas.openxmlformats.org/officeDocument/2006/relationships" name="使い方と注意" sheetId="3" state="visible" r:id="rId3"/>
  </sheets>
  <definedNames>
    <definedName name="_xlnm._FilterDatabase" localSheetId="0" hidden="1">'入力する'!$A$1:$L$201</definedName>
    <definedName name="_xlnm.Print_Titles" localSheetId="0">'入力する'!$1:$1</definedName>
  </definedNames>
  <calcPr calcId="124519" fullCalcOnLoad="1"/>
</workbook>
</file>

<file path=xl/styles.xml><?xml version="1.0" encoding="utf-8"?>
<styleSheet xmlns="http://schemas.openxmlformats.org/spreadsheetml/2006/main">
  <numFmts count="2">
    <numFmt numFmtId="164" formatCode="yyyy/m/d"/>
    <numFmt numFmtId="165" formatCode="0.0%"/>
  </numFmts>
  <fonts count="7">
    <font>
      <name val="Calibri"/>
      <family val="2"/>
      <color theme="1"/>
      <sz val="11"/>
      <scheme val="minor"/>
    </font>
    <font>
      <name val="游ゴシック"/>
      <b val="1"/>
      <color rgb="00FFFFFF"/>
      <sz val="11"/>
    </font>
    <font>
      <name val="游ゴシック"/>
      <color rgb="00000000"/>
      <sz val="11"/>
    </font>
    <font>
      <name val="游ゴシック"/>
      <b val="1"/>
      <color rgb="00FFFFFF"/>
      <sz val="16"/>
    </font>
    <font>
      <name val="游ゴシック"/>
      <color rgb="00808080"/>
      <sz val="10"/>
    </font>
    <font>
      <name val="游ゴシック"/>
      <b val="1"/>
      <color rgb="00000000"/>
      <sz val="11"/>
    </font>
    <font>
      <name val="游ゴシック"/>
      <b val="1"/>
      <color rgb="001F3864"/>
      <sz val="11"/>
    </font>
  </fonts>
  <fills count="5">
    <fill>
      <patternFill/>
    </fill>
    <fill>
      <patternFill patternType="gray125"/>
    </fill>
    <fill>
      <patternFill patternType="solid">
        <fgColor rgb="001F3864"/>
      </patternFill>
    </fill>
    <fill>
      <patternFill patternType="solid">
        <fgColor rgb="00FFF2CC"/>
      </patternFill>
    </fill>
    <fill>
      <patternFill patternType="solid">
        <fgColor rgb="00E9EFF7"/>
      </patternFill>
    </fill>
  </fills>
  <borders count="6">
    <border>
      <left/>
      <right/>
      <top/>
      <bottom/>
      <diagonal/>
    </border>
    <border>
      <left style="thin">
        <color rgb="00D9D9D9"/>
      </left>
      <right style="thin">
        <color rgb="00D9D9D9"/>
      </right>
      <top style="thin">
        <color rgb="00D9D9D9"/>
      </top>
      <bottom style="thin">
        <color rgb="00D9D9D9"/>
      </bottom>
    </border>
    <border>
      <left/>
      <right/>
      <top style="thin">
        <color rgb="00D9D9D9"/>
      </top>
      <bottom/>
      <diagonal/>
    </border>
    <border>
      <left/>
      <right style="thin">
        <color rgb="00D9D9D9"/>
      </right>
      <top style="thin">
        <color rgb="00D9D9D9"/>
      </top>
      <bottom/>
      <diagonal/>
    </border>
    <border>
      <left/>
      <right/>
      <top style="thin">
        <color rgb="00D9D9D9"/>
      </top>
      <bottom style="thin">
        <color rgb="00D9D9D9"/>
      </bottom>
      <diagonal/>
    </border>
    <border>
      <left/>
      <right style="thin">
        <color rgb="00D9D9D9"/>
      </right>
      <top style="thin">
        <color rgb="00D9D9D9"/>
      </top>
      <bottom style="thin">
        <color rgb="00D9D9D9"/>
      </bottom>
      <diagonal/>
    </border>
  </borders>
  <cellStyleXfs count="1">
    <xf numFmtId="0" fontId="0" fillId="0" borderId="0"/>
  </cellStyleXfs>
  <cellXfs count="27">
    <xf numFmtId="0" fontId="0" fillId="0" borderId="0" pivotButton="0" quotePrefix="0" xfId="0"/>
    <xf numFmtId="0" fontId="1" fillId="2" borderId="1" applyAlignment="1" pivotButton="0" quotePrefix="0" xfId="0">
      <alignment horizontal="left" vertical="center"/>
    </xf>
    <xf numFmtId="0" fontId="1" fillId="2" borderId="1" applyAlignment="1" pivotButton="0" quotePrefix="0" xfId="0">
      <alignment horizontal="center" vertical="center"/>
    </xf>
    <xf numFmtId="0" fontId="2" fillId="3" borderId="1" applyAlignment="1" pivotButton="0" quotePrefix="0" xfId="0">
      <alignment horizontal="left" vertical="center"/>
    </xf>
    <xf numFmtId="0" fontId="2" fillId="3" borderId="1" applyAlignment="1" pivotButton="0" quotePrefix="0" xfId="0">
      <alignment horizontal="center" vertical="center"/>
    </xf>
    <xf numFmtId="3" fontId="2" fillId="3" borderId="1" applyAlignment="1" pivotButton="0" quotePrefix="0" xfId="0">
      <alignment horizontal="right" vertical="center"/>
    </xf>
    <xf numFmtId="3" fontId="2" fillId="4" borderId="1" applyAlignment="1" pivotButton="0" quotePrefix="0" xfId="0">
      <alignment horizontal="right" vertical="center"/>
    </xf>
    <xf numFmtId="164" fontId="2" fillId="3" borderId="1" applyAlignment="1" pivotButton="0" quotePrefix="0" xfId="0">
      <alignment horizontal="right" vertical="center"/>
    </xf>
    <xf numFmtId="0" fontId="2" fillId="4" borderId="1" applyAlignment="1" pivotButton="0" quotePrefix="0" xfId="0">
      <alignment horizontal="center" vertical="center"/>
    </xf>
    <xf numFmtId="0" fontId="3" fillId="2" borderId="1" applyAlignment="1" pivotButton="0" quotePrefix="0" xfId="0">
      <alignment horizontal="left" vertical="center"/>
    </xf>
    <xf numFmtId="0" fontId="0" fillId="0" borderId="4" pivotButton="0" quotePrefix="0" xfId="0"/>
    <xf numFmtId="0" fontId="0" fillId="0" borderId="5" pivotButton="0" quotePrefix="0" xfId="0"/>
    <xf numFmtId="0" fontId="2" fillId="0" borderId="0" applyAlignment="1" pivotButton="0" quotePrefix="0" xfId="0">
      <alignment horizontal="left" vertical="center"/>
    </xf>
    <xf numFmtId="0" fontId="2" fillId="0" borderId="1" applyAlignment="1" pivotButton="0" quotePrefix="0" xfId="0">
      <alignment horizontal="left" vertical="center"/>
    </xf>
    <xf numFmtId="0" fontId="4" fillId="0" borderId="0" applyAlignment="1" pivotButton="0" quotePrefix="0" xfId="0">
      <alignment horizontal="left" vertical="center"/>
    </xf>
    <xf numFmtId="3" fontId="5" fillId="4" borderId="1" applyAlignment="1" pivotButton="0" quotePrefix="0" xfId="0">
      <alignment horizontal="right" vertical="center"/>
    </xf>
    <xf numFmtId="0" fontId="1" fillId="2" borderId="1" applyAlignment="1" pivotButton="0" quotePrefix="0" xfId="0">
      <alignment horizontal="right" vertical="center"/>
    </xf>
    <xf numFmtId="3" fontId="2" fillId="4" borderId="1" applyAlignment="1" pivotButton="0" quotePrefix="0" xfId="0">
      <alignment horizontal="center" vertical="center"/>
    </xf>
    <xf numFmtId="165" fontId="2" fillId="4" borderId="1" applyAlignment="1" pivotButton="0" quotePrefix="0" xfId="0">
      <alignment horizontal="center" vertical="center"/>
    </xf>
    <xf numFmtId="0" fontId="5" fillId="4" borderId="1" applyAlignment="1" pivotButton="0" quotePrefix="0" xfId="0">
      <alignment horizontal="left" vertical="center"/>
    </xf>
    <xf numFmtId="3" fontId="5" fillId="4" borderId="1" applyAlignment="1" pivotButton="0" quotePrefix="0" xfId="0">
      <alignment horizontal="center" vertical="center"/>
    </xf>
    <xf numFmtId="0" fontId="2" fillId="4" borderId="1" applyAlignment="1" pivotButton="0" quotePrefix="0" xfId="0">
      <alignment horizontal="left" vertical="center"/>
    </xf>
    <xf numFmtId="0" fontId="6" fillId="0" borderId="0" applyAlignment="1" pivotButton="0" quotePrefix="0" xfId="0">
      <alignment horizontal="left" vertical="center"/>
    </xf>
    <xf numFmtId="0" fontId="2" fillId="3" borderId="1" applyAlignment="1" applyProtection="1" pivotButton="0" quotePrefix="0" xfId="0">
      <alignment horizontal="left" vertical="center"/>
      <protection locked="0" hidden="0"/>
    </xf>
    <xf numFmtId="0" fontId="2" fillId="3" borderId="1" applyAlignment="1" applyProtection="1" pivotButton="0" quotePrefix="0" xfId="0">
      <alignment horizontal="center" vertical="center"/>
      <protection locked="0" hidden="0"/>
    </xf>
    <xf numFmtId="3" fontId="2" fillId="3" borderId="1" applyAlignment="1" applyProtection="1" pivotButton="0" quotePrefix="0" xfId="0">
      <alignment horizontal="right" vertical="center"/>
      <protection locked="0" hidden="0"/>
    </xf>
    <xf numFmtId="164" fontId="2" fillId="3" borderId="1" applyAlignment="1" applyProtection="1" pivotButton="0" quotePrefix="0" xfId="0">
      <alignment horizontal="right" vertical="center"/>
      <protection locked="0" hidden="0"/>
    </xf>
  </cellXfs>
  <cellStyles count="1">
    <cellStyle name="Normal" xfId="0" builtinId="0" hidden="0"/>
  </cellStyles>
  <dxfs count="1">
    <dxf>
      <font>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カテゴリ別の年額（円）</a:t>
            </a:r>
          </a:p>
        </rich>
      </tx>
    </title>
    <plotArea>
      <barChart>
        <barDir val="bar"/>
        <grouping val="clustered"/>
        <ser>
          <idx val="0"/>
          <order val="0"/>
          <tx>
            <strRef>
              <f>'集計を見る'!C16</f>
            </strRef>
          </tx>
          <spPr>
            <a:ln xmlns:a="http://schemas.openxmlformats.org/drawingml/2006/main">
              <a:prstDash val="solid"/>
            </a:ln>
          </spPr>
          <cat>
            <numRef>
              <f>'集計を見る'!$A$17:$A$26</f>
            </numRef>
          </cat>
          <val>
            <numRef>
              <f>'集計を見る'!$C$17:$C$26</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判定別の年額の割合</a:t>
            </a:r>
          </a:p>
        </rich>
      </tx>
    </title>
    <plotArea>
      <pieChart>
        <varyColors val="1"/>
        <ser>
          <idx val="0"/>
          <order val="0"/>
          <tx>
            <strRef>
              <f>'集計を見る'!C30</f>
            </strRef>
          </tx>
          <spPr>
            <a:ln xmlns:a="http://schemas.openxmlformats.org/drawingml/2006/main">
              <a:prstDash val="solid"/>
            </a:ln>
          </spPr>
          <cat>
            <numRef>
              <f>'集計を見る'!$A$31:$A$33</f>
            </numRef>
          </cat>
          <val>
            <numRef>
              <f>'集計を見る'!$C$31:$C$33</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7</col>
      <colOff>0</colOff>
      <row>4</row>
      <rowOff>0</rowOff>
    </from>
    <ext cx="612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26</row>
      <rowOff>0</rowOff>
    </from>
    <ext cx="4680000" cy="36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FFC000"/>
    <outlinePr summaryBelow="1" summaryRight="1"/>
    <pageSetUpPr fitToPage="1"/>
  </sheetPr>
  <dimension ref="A1:L201"/>
  <sheetViews>
    <sheetView showGridLines="0" tabSelected="1"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16" customWidth="1" min="2" max="2"/>
    <col width="20" customWidth="1" min="3" max="3"/>
    <col width="14" customWidth="1" min="4" max="4"/>
    <col width="18" customWidth="1" min="5" max="5"/>
    <col width="16" customWidth="1" min="6" max="6"/>
    <col width="16" customWidth="1" min="7" max="7"/>
    <col width="14" customWidth="1" min="8" max="8"/>
    <col width="14" customWidth="1" min="9" max="9"/>
    <col width="14" customWidth="1" min="10" max="10"/>
    <col width="14" customWidth="1" min="11" max="11"/>
    <col width="34" customWidth="1" min="12" max="12"/>
  </cols>
  <sheetData>
    <row r="1" ht="26" customHeight="1">
      <c r="A1" s="1" t="inlineStr">
        <is>
          <t>サービス名</t>
        </is>
      </c>
      <c r="B1" s="2" t="inlineStr">
        <is>
          <t>カテゴリ</t>
        </is>
      </c>
      <c r="C1" s="2" t="inlineStr">
        <is>
          <t>支払い方法</t>
        </is>
      </c>
      <c r="D1" s="2" t="inlineStr">
        <is>
          <t>支払い周期</t>
        </is>
      </c>
      <c r="E1" s="2" t="inlineStr">
        <is>
          <t>1回あたり金額（円）</t>
        </is>
      </c>
      <c r="F1" s="2" t="inlineStr">
        <is>
          <t>年額換算（円）</t>
        </is>
      </c>
      <c r="G1" s="2" t="inlineStr">
        <is>
          <t>月額換算（円）</t>
        </is>
      </c>
      <c r="H1" s="2" t="inlineStr">
        <is>
          <t>利用頻度</t>
        </is>
      </c>
      <c r="I1" s="2" t="inlineStr">
        <is>
          <t>必要度</t>
        </is>
      </c>
      <c r="J1" s="2" t="inlineStr">
        <is>
          <t>次回更新日</t>
        </is>
      </c>
      <c r="K1" s="2" t="inlineStr">
        <is>
          <t>判定</t>
        </is>
      </c>
      <c r="L1" s="1" t="inlineStr">
        <is>
          <t>メモ</t>
        </is>
      </c>
    </row>
    <row r="2" ht="22" customHeight="1">
      <c r="A2" s="23" t="n"/>
      <c r="B2" s="24" t="n"/>
      <c r="C2" s="24" t="n"/>
      <c r="D2" s="24" t="n"/>
      <c r="E2" s="25" t="n"/>
      <c r="F2" s="6">
        <f>IF($E2="","",$E2*IF($D2="月額",12,IF($D2="年額",1,IF($D2="半年",2,IF($D2="四半期",4,IF($D2="週額",52,0))))))</f>
        <v/>
      </c>
      <c r="G2" s="6">
        <f>IF($F2="","",$F2/12)</f>
        <v/>
      </c>
      <c r="H2" s="24" t="n"/>
      <c r="I2" s="24" t="n"/>
      <c r="J2" s="26" t="n"/>
      <c r="K2" s="8">
        <f>IF($A2="","",IF(OR($I2="不要",$H2="ほぼ使わない"),"解約候補",IF($I2="あると便利","見直し",IF($I2="必須","継続",""))))</f>
        <v/>
      </c>
      <c r="L2" s="23" t="n"/>
    </row>
    <row r="3" ht="22" customHeight="1">
      <c r="A3" s="23" t="n"/>
      <c r="B3" s="24" t="n"/>
      <c r="C3" s="24" t="n"/>
      <c r="D3" s="24" t="n"/>
      <c r="E3" s="25" t="n"/>
      <c r="F3" s="6">
        <f>IF($E3="","",$E3*IF($D3="月額",12,IF($D3="年額",1,IF($D3="半年",2,IF($D3="四半期",4,IF($D3="週額",52,0))))))</f>
        <v/>
      </c>
      <c r="G3" s="6">
        <f>IF($F3="","",$F3/12)</f>
        <v/>
      </c>
      <c r="H3" s="24" t="n"/>
      <c r="I3" s="24" t="n"/>
      <c r="J3" s="26" t="n"/>
      <c r="K3" s="8">
        <f>IF($A3="","",IF(OR($I3="不要",$H3="ほぼ使わない"),"解約候補",IF($I3="あると便利","見直し",IF($I3="必須","継続",""))))</f>
        <v/>
      </c>
      <c r="L3" s="23" t="n"/>
    </row>
    <row r="4" ht="22" customHeight="1">
      <c r="A4" s="23" t="n"/>
      <c r="B4" s="24" t="n"/>
      <c r="C4" s="24" t="n"/>
      <c r="D4" s="24" t="n"/>
      <c r="E4" s="25" t="n"/>
      <c r="F4" s="6">
        <f>IF($E4="","",$E4*IF($D4="月額",12,IF($D4="年額",1,IF($D4="半年",2,IF($D4="四半期",4,IF($D4="週額",52,0))))))</f>
        <v/>
      </c>
      <c r="G4" s="6">
        <f>IF($F4="","",$F4/12)</f>
        <v/>
      </c>
      <c r="H4" s="24" t="n"/>
      <c r="I4" s="24" t="n"/>
      <c r="J4" s="26" t="n"/>
      <c r="K4" s="8">
        <f>IF($A4="","",IF(OR($I4="不要",$H4="ほぼ使わない"),"解約候補",IF($I4="あると便利","見直し",IF($I4="必須","継続",""))))</f>
        <v/>
      </c>
      <c r="L4" s="23" t="n"/>
    </row>
    <row r="5" ht="22" customHeight="1">
      <c r="A5" s="23" t="n"/>
      <c r="B5" s="24" t="n"/>
      <c r="C5" s="24" t="n"/>
      <c r="D5" s="24" t="n"/>
      <c r="E5" s="25" t="n"/>
      <c r="F5" s="6">
        <f>IF($E5="","",$E5*IF($D5="月額",12,IF($D5="年額",1,IF($D5="半年",2,IF($D5="四半期",4,IF($D5="週額",52,0))))))</f>
        <v/>
      </c>
      <c r="G5" s="6">
        <f>IF($F5="","",$F5/12)</f>
        <v/>
      </c>
      <c r="H5" s="24" t="n"/>
      <c r="I5" s="24" t="n"/>
      <c r="J5" s="26" t="n"/>
      <c r="K5" s="8">
        <f>IF($A5="","",IF(OR($I5="不要",$H5="ほぼ使わない"),"解約候補",IF($I5="あると便利","見直し",IF($I5="必須","継続",""))))</f>
        <v/>
      </c>
      <c r="L5" s="23" t="n"/>
    </row>
    <row r="6" ht="22" customHeight="1">
      <c r="A6" s="23" t="n"/>
      <c r="B6" s="24" t="n"/>
      <c r="C6" s="24" t="n"/>
      <c r="D6" s="24" t="n"/>
      <c r="E6" s="25" t="n"/>
      <c r="F6" s="6">
        <f>IF($E6="","",$E6*IF($D6="月額",12,IF($D6="年額",1,IF($D6="半年",2,IF($D6="四半期",4,IF($D6="週額",52,0))))))</f>
        <v/>
      </c>
      <c r="G6" s="6">
        <f>IF($F6="","",$F6/12)</f>
        <v/>
      </c>
      <c r="H6" s="24" t="n"/>
      <c r="I6" s="24" t="n"/>
      <c r="J6" s="26" t="n"/>
      <c r="K6" s="8">
        <f>IF($A6="","",IF(OR($I6="不要",$H6="ほぼ使わない"),"解約候補",IF($I6="あると便利","見直し",IF($I6="必須","継続",""))))</f>
        <v/>
      </c>
      <c r="L6" s="23" t="n"/>
    </row>
    <row r="7" ht="22" customHeight="1">
      <c r="A7" s="23" t="n"/>
      <c r="B7" s="24" t="n"/>
      <c r="C7" s="24" t="n"/>
      <c r="D7" s="24" t="n"/>
      <c r="E7" s="25" t="n"/>
      <c r="F7" s="6">
        <f>IF($E7="","",$E7*IF($D7="月額",12,IF($D7="年額",1,IF($D7="半年",2,IF($D7="四半期",4,IF($D7="週額",52,0))))))</f>
        <v/>
      </c>
      <c r="G7" s="6">
        <f>IF($F7="","",$F7/12)</f>
        <v/>
      </c>
      <c r="H7" s="24" t="n"/>
      <c r="I7" s="24" t="n"/>
      <c r="J7" s="26" t="n"/>
      <c r="K7" s="8">
        <f>IF($A7="","",IF(OR($I7="不要",$H7="ほぼ使わない"),"解約候補",IF($I7="あると便利","見直し",IF($I7="必須","継続",""))))</f>
        <v/>
      </c>
      <c r="L7" s="23" t="n"/>
    </row>
    <row r="8" ht="22" customHeight="1">
      <c r="A8" s="23" t="n"/>
      <c r="B8" s="24" t="n"/>
      <c r="C8" s="24" t="n"/>
      <c r="D8" s="24" t="n"/>
      <c r="E8" s="25" t="n"/>
      <c r="F8" s="6">
        <f>IF($E8="","",$E8*IF($D8="月額",12,IF($D8="年額",1,IF($D8="半年",2,IF($D8="四半期",4,IF($D8="週額",52,0))))))</f>
        <v/>
      </c>
      <c r="G8" s="6">
        <f>IF($F8="","",$F8/12)</f>
        <v/>
      </c>
      <c r="H8" s="24" t="n"/>
      <c r="I8" s="24" t="n"/>
      <c r="J8" s="26" t="n"/>
      <c r="K8" s="8">
        <f>IF($A8="","",IF(OR($I8="不要",$H8="ほぼ使わない"),"解約候補",IF($I8="あると便利","見直し",IF($I8="必須","継続",""))))</f>
        <v/>
      </c>
      <c r="L8" s="23" t="n"/>
    </row>
    <row r="9" ht="22" customHeight="1">
      <c r="A9" s="23" t="n"/>
      <c r="B9" s="24" t="n"/>
      <c r="C9" s="24" t="n"/>
      <c r="D9" s="24" t="n"/>
      <c r="E9" s="25" t="n"/>
      <c r="F9" s="6">
        <f>IF($E9="","",$E9*IF($D9="月額",12,IF($D9="年額",1,IF($D9="半年",2,IF($D9="四半期",4,IF($D9="週額",52,0))))))</f>
        <v/>
      </c>
      <c r="G9" s="6">
        <f>IF($F9="","",$F9/12)</f>
        <v/>
      </c>
      <c r="H9" s="24" t="n"/>
      <c r="I9" s="24" t="n"/>
      <c r="J9" s="26" t="n"/>
      <c r="K9" s="8">
        <f>IF($A9="","",IF(OR($I9="不要",$H9="ほぼ使わない"),"解約候補",IF($I9="あると便利","見直し",IF($I9="必須","継続",""))))</f>
        <v/>
      </c>
      <c r="L9" s="23" t="n"/>
    </row>
    <row r="10" ht="22" customHeight="1">
      <c r="A10" s="23" t="n"/>
      <c r="B10" s="24" t="n"/>
      <c r="C10" s="24" t="n"/>
      <c r="D10" s="24" t="n"/>
      <c r="E10" s="25" t="n"/>
      <c r="F10" s="6">
        <f>IF($E10="","",$E10*IF($D10="月額",12,IF($D10="年額",1,IF($D10="半年",2,IF($D10="四半期",4,IF($D10="週額",52,0))))))</f>
        <v/>
      </c>
      <c r="G10" s="6">
        <f>IF($F10="","",$F10/12)</f>
        <v/>
      </c>
      <c r="H10" s="24" t="n"/>
      <c r="I10" s="24" t="n"/>
      <c r="J10" s="26" t="n"/>
      <c r="K10" s="8">
        <f>IF($A10="","",IF(OR($I10="不要",$H10="ほぼ使わない"),"解約候補",IF($I10="あると便利","見直し",IF($I10="必須","継続",""))))</f>
        <v/>
      </c>
      <c r="L10" s="23" t="n"/>
    </row>
    <row r="11" ht="22" customHeight="1">
      <c r="A11" s="23" t="n"/>
      <c r="B11" s="24" t="n"/>
      <c r="C11" s="24" t="n"/>
      <c r="D11" s="24" t="n"/>
      <c r="E11" s="25" t="n"/>
      <c r="F11" s="6">
        <f>IF($E11="","",$E11*IF($D11="月額",12,IF($D11="年額",1,IF($D11="半年",2,IF($D11="四半期",4,IF($D11="週額",52,0))))))</f>
        <v/>
      </c>
      <c r="G11" s="6">
        <f>IF($F11="","",$F11/12)</f>
        <v/>
      </c>
      <c r="H11" s="24" t="n"/>
      <c r="I11" s="24" t="n"/>
      <c r="J11" s="26" t="n"/>
      <c r="K11" s="8">
        <f>IF($A11="","",IF(OR($I11="不要",$H11="ほぼ使わない"),"解約候補",IF($I11="あると便利","見直し",IF($I11="必須","継続",""))))</f>
        <v/>
      </c>
      <c r="L11" s="23" t="n"/>
    </row>
    <row r="12" ht="22" customHeight="1">
      <c r="A12" s="23" t="n"/>
      <c r="B12" s="24" t="n"/>
      <c r="C12" s="24" t="n"/>
      <c r="D12" s="24" t="n"/>
      <c r="E12" s="25" t="n"/>
      <c r="F12" s="6">
        <f>IF($E12="","",$E12*IF($D12="月額",12,IF($D12="年額",1,IF($D12="半年",2,IF($D12="四半期",4,IF($D12="週額",52,0))))))</f>
        <v/>
      </c>
      <c r="G12" s="6">
        <f>IF($F12="","",$F12/12)</f>
        <v/>
      </c>
      <c r="H12" s="24" t="n"/>
      <c r="I12" s="24" t="n"/>
      <c r="J12" s="26" t="n"/>
      <c r="K12" s="8">
        <f>IF($A12="","",IF(OR($I12="不要",$H12="ほぼ使わない"),"解約候補",IF($I12="あると便利","見直し",IF($I12="必須","継続",""))))</f>
        <v/>
      </c>
      <c r="L12" s="23" t="n"/>
    </row>
    <row r="13" ht="22" customHeight="1">
      <c r="A13" s="23" t="n"/>
      <c r="B13" s="24" t="n"/>
      <c r="C13" s="24" t="n"/>
      <c r="D13" s="24" t="n"/>
      <c r="E13" s="25" t="n"/>
      <c r="F13" s="6">
        <f>IF($E13="","",$E13*IF($D13="月額",12,IF($D13="年額",1,IF($D13="半年",2,IF($D13="四半期",4,IF($D13="週額",52,0))))))</f>
        <v/>
      </c>
      <c r="G13" s="6">
        <f>IF($F13="","",$F13/12)</f>
        <v/>
      </c>
      <c r="H13" s="24" t="n"/>
      <c r="I13" s="24" t="n"/>
      <c r="J13" s="26" t="n"/>
      <c r="K13" s="8">
        <f>IF($A13="","",IF(OR($I13="不要",$H13="ほぼ使わない"),"解約候補",IF($I13="あると便利","見直し",IF($I13="必須","継続",""))))</f>
        <v/>
      </c>
      <c r="L13" s="23" t="n"/>
    </row>
    <row r="14" ht="22" customHeight="1">
      <c r="A14" s="23" t="n"/>
      <c r="B14" s="24" t="n"/>
      <c r="C14" s="24" t="n"/>
      <c r="D14" s="24" t="n"/>
      <c r="E14" s="25" t="n"/>
      <c r="F14" s="6">
        <f>IF($E14="","",$E14*IF($D14="月額",12,IF($D14="年額",1,IF($D14="半年",2,IF($D14="四半期",4,IF($D14="週額",52,0))))))</f>
        <v/>
      </c>
      <c r="G14" s="6">
        <f>IF($F14="","",$F14/12)</f>
        <v/>
      </c>
      <c r="H14" s="24" t="n"/>
      <c r="I14" s="24" t="n"/>
      <c r="J14" s="26" t="n"/>
      <c r="K14" s="8">
        <f>IF($A14="","",IF(OR($I14="不要",$H14="ほぼ使わない"),"解約候補",IF($I14="あると便利","見直し",IF($I14="必須","継続",""))))</f>
        <v/>
      </c>
      <c r="L14" s="23" t="n"/>
    </row>
    <row r="15" ht="22" customHeight="1">
      <c r="A15" s="23" t="n"/>
      <c r="B15" s="24" t="n"/>
      <c r="C15" s="24" t="n"/>
      <c r="D15" s="24" t="n"/>
      <c r="E15" s="25" t="n"/>
      <c r="F15" s="6">
        <f>IF($E15="","",$E15*IF($D15="月額",12,IF($D15="年額",1,IF($D15="半年",2,IF($D15="四半期",4,IF($D15="週額",52,0))))))</f>
        <v/>
      </c>
      <c r="G15" s="6">
        <f>IF($F15="","",$F15/12)</f>
        <v/>
      </c>
      <c r="H15" s="24" t="n"/>
      <c r="I15" s="24" t="n"/>
      <c r="J15" s="26" t="n"/>
      <c r="K15" s="8">
        <f>IF($A15="","",IF(OR($I15="不要",$H15="ほぼ使わない"),"解約候補",IF($I15="あると便利","見直し",IF($I15="必須","継続",""))))</f>
        <v/>
      </c>
      <c r="L15" s="23" t="n"/>
    </row>
    <row r="16" ht="22" customHeight="1">
      <c r="A16" s="23" t="n"/>
      <c r="B16" s="24" t="n"/>
      <c r="C16" s="24" t="n"/>
      <c r="D16" s="24" t="n"/>
      <c r="E16" s="25" t="n"/>
      <c r="F16" s="6">
        <f>IF($E16="","",$E16*IF($D16="月額",12,IF($D16="年額",1,IF($D16="半年",2,IF($D16="四半期",4,IF($D16="週額",52,0))))))</f>
        <v/>
      </c>
      <c r="G16" s="6">
        <f>IF($F16="","",$F16/12)</f>
        <v/>
      </c>
      <c r="H16" s="24" t="n"/>
      <c r="I16" s="24" t="n"/>
      <c r="J16" s="26" t="n"/>
      <c r="K16" s="8">
        <f>IF($A16="","",IF(OR($I16="不要",$H16="ほぼ使わない"),"解約候補",IF($I16="あると便利","見直し",IF($I16="必須","継続",""))))</f>
        <v/>
      </c>
      <c r="L16" s="23" t="n"/>
    </row>
    <row r="17" ht="22" customHeight="1">
      <c r="A17" s="23" t="n"/>
      <c r="B17" s="24" t="n"/>
      <c r="C17" s="24" t="n"/>
      <c r="D17" s="24" t="n"/>
      <c r="E17" s="25" t="n"/>
      <c r="F17" s="6">
        <f>IF($E17="","",$E17*IF($D17="月額",12,IF($D17="年額",1,IF($D17="半年",2,IF($D17="四半期",4,IF($D17="週額",52,0))))))</f>
        <v/>
      </c>
      <c r="G17" s="6">
        <f>IF($F17="","",$F17/12)</f>
        <v/>
      </c>
      <c r="H17" s="24" t="n"/>
      <c r="I17" s="24" t="n"/>
      <c r="J17" s="26" t="n"/>
      <c r="K17" s="8">
        <f>IF($A17="","",IF(OR($I17="不要",$H17="ほぼ使わない"),"解約候補",IF($I17="あると便利","見直し",IF($I17="必須","継続",""))))</f>
        <v/>
      </c>
      <c r="L17" s="23" t="n"/>
    </row>
    <row r="18" ht="22" customHeight="1">
      <c r="A18" s="23" t="n"/>
      <c r="B18" s="24" t="n"/>
      <c r="C18" s="24" t="n"/>
      <c r="D18" s="24" t="n"/>
      <c r="E18" s="25" t="n"/>
      <c r="F18" s="6">
        <f>IF($E18="","",$E18*IF($D18="月額",12,IF($D18="年額",1,IF($D18="半年",2,IF($D18="四半期",4,IF($D18="週額",52,0))))))</f>
        <v/>
      </c>
      <c r="G18" s="6">
        <f>IF($F18="","",$F18/12)</f>
        <v/>
      </c>
      <c r="H18" s="24" t="n"/>
      <c r="I18" s="24" t="n"/>
      <c r="J18" s="26" t="n"/>
      <c r="K18" s="8">
        <f>IF($A18="","",IF(OR($I18="不要",$H18="ほぼ使わない"),"解約候補",IF($I18="あると便利","見直し",IF($I18="必須","継続",""))))</f>
        <v/>
      </c>
      <c r="L18" s="23" t="n"/>
    </row>
    <row r="19" ht="22" customHeight="1">
      <c r="A19" s="23" t="n"/>
      <c r="B19" s="24" t="n"/>
      <c r="C19" s="24" t="n"/>
      <c r="D19" s="24" t="n"/>
      <c r="E19" s="25" t="n"/>
      <c r="F19" s="6">
        <f>IF($E19="","",$E19*IF($D19="月額",12,IF($D19="年額",1,IF($D19="半年",2,IF($D19="四半期",4,IF($D19="週額",52,0))))))</f>
        <v/>
      </c>
      <c r="G19" s="6">
        <f>IF($F19="","",$F19/12)</f>
        <v/>
      </c>
      <c r="H19" s="24" t="n"/>
      <c r="I19" s="24" t="n"/>
      <c r="J19" s="26" t="n"/>
      <c r="K19" s="8">
        <f>IF($A19="","",IF(OR($I19="不要",$H19="ほぼ使わない"),"解約候補",IF($I19="あると便利","見直し",IF($I19="必須","継続",""))))</f>
        <v/>
      </c>
      <c r="L19" s="23" t="n"/>
    </row>
    <row r="20" ht="22" customHeight="1">
      <c r="A20" s="23" t="n"/>
      <c r="B20" s="24" t="n"/>
      <c r="C20" s="24" t="n"/>
      <c r="D20" s="24" t="n"/>
      <c r="E20" s="25" t="n"/>
      <c r="F20" s="6">
        <f>IF($E20="","",$E20*IF($D20="月額",12,IF($D20="年額",1,IF($D20="半年",2,IF($D20="四半期",4,IF($D20="週額",52,0))))))</f>
        <v/>
      </c>
      <c r="G20" s="6">
        <f>IF($F20="","",$F20/12)</f>
        <v/>
      </c>
      <c r="H20" s="24" t="n"/>
      <c r="I20" s="24" t="n"/>
      <c r="J20" s="26" t="n"/>
      <c r="K20" s="8">
        <f>IF($A20="","",IF(OR($I20="不要",$H20="ほぼ使わない"),"解約候補",IF($I20="あると便利","見直し",IF($I20="必須","継続",""))))</f>
        <v/>
      </c>
      <c r="L20" s="23" t="n"/>
    </row>
    <row r="21" ht="22" customHeight="1">
      <c r="A21" s="23" t="n"/>
      <c r="B21" s="24" t="n"/>
      <c r="C21" s="24" t="n"/>
      <c r="D21" s="24" t="n"/>
      <c r="E21" s="25" t="n"/>
      <c r="F21" s="6">
        <f>IF($E21="","",$E21*IF($D21="月額",12,IF($D21="年額",1,IF($D21="半年",2,IF($D21="四半期",4,IF($D21="週額",52,0))))))</f>
        <v/>
      </c>
      <c r="G21" s="6">
        <f>IF($F21="","",$F21/12)</f>
        <v/>
      </c>
      <c r="H21" s="24" t="n"/>
      <c r="I21" s="24" t="n"/>
      <c r="J21" s="26" t="n"/>
      <c r="K21" s="8">
        <f>IF($A21="","",IF(OR($I21="不要",$H21="ほぼ使わない"),"解約候補",IF($I21="あると便利","見直し",IF($I21="必須","継続",""))))</f>
        <v/>
      </c>
      <c r="L21" s="23" t="n"/>
    </row>
    <row r="22" ht="22" customHeight="1">
      <c r="A22" s="23" t="n"/>
      <c r="B22" s="24" t="n"/>
      <c r="C22" s="24" t="n"/>
      <c r="D22" s="24" t="n"/>
      <c r="E22" s="25" t="n"/>
      <c r="F22" s="6">
        <f>IF($E22="","",$E22*IF($D22="月額",12,IF($D22="年額",1,IF($D22="半年",2,IF($D22="四半期",4,IF($D22="週額",52,0))))))</f>
        <v/>
      </c>
      <c r="G22" s="6">
        <f>IF($F22="","",$F22/12)</f>
        <v/>
      </c>
      <c r="H22" s="24" t="n"/>
      <c r="I22" s="24" t="n"/>
      <c r="J22" s="26" t="n"/>
      <c r="K22" s="8">
        <f>IF($A22="","",IF(OR($I22="不要",$H22="ほぼ使わない"),"解約候補",IF($I22="あると便利","見直し",IF($I22="必須","継続",""))))</f>
        <v/>
      </c>
      <c r="L22" s="23" t="n"/>
    </row>
    <row r="23" ht="22" customHeight="1">
      <c r="A23" s="23" t="n"/>
      <c r="B23" s="24" t="n"/>
      <c r="C23" s="24" t="n"/>
      <c r="D23" s="24" t="n"/>
      <c r="E23" s="25" t="n"/>
      <c r="F23" s="6">
        <f>IF($E23="","",$E23*IF($D23="月額",12,IF($D23="年額",1,IF($D23="半年",2,IF($D23="四半期",4,IF($D23="週額",52,0))))))</f>
        <v/>
      </c>
      <c r="G23" s="6">
        <f>IF($F23="","",$F23/12)</f>
        <v/>
      </c>
      <c r="H23" s="24" t="n"/>
      <c r="I23" s="24" t="n"/>
      <c r="J23" s="26" t="n"/>
      <c r="K23" s="8">
        <f>IF($A23="","",IF(OR($I23="不要",$H23="ほぼ使わない"),"解約候補",IF($I23="あると便利","見直し",IF($I23="必須","継続",""))))</f>
        <v/>
      </c>
      <c r="L23" s="23" t="n"/>
    </row>
    <row r="24" ht="22" customHeight="1">
      <c r="A24" s="23" t="n"/>
      <c r="B24" s="24" t="n"/>
      <c r="C24" s="24" t="n"/>
      <c r="D24" s="24" t="n"/>
      <c r="E24" s="25" t="n"/>
      <c r="F24" s="6">
        <f>IF($E24="","",$E24*IF($D24="月額",12,IF($D24="年額",1,IF($D24="半年",2,IF($D24="四半期",4,IF($D24="週額",52,0))))))</f>
        <v/>
      </c>
      <c r="G24" s="6">
        <f>IF($F24="","",$F24/12)</f>
        <v/>
      </c>
      <c r="H24" s="24" t="n"/>
      <c r="I24" s="24" t="n"/>
      <c r="J24" s="26" t="n"/>
      <c r="K24" s="8">
        <f>IF($A24="","",IF(OR($I24="不要",$H24="ほぼ使わない"),"解約候補",IF($I24="あると便利","見直し",IF($I24="必須","継続",""))))</f>
        <v/>
      </c>
      <c r="L24" s="23" t="n"/>
    </row>
    <row r="25" ht="22" customHeight="1">
      <c r="A25" s="23" t="n"/>
      <c r="B25" s="24" t="n"/>
      <c r="C25" s="24" t="n"/>
      <c r="D25" s="24" t="n"/>
      <c r="E25" s="25" t="n"/>
      <c r="F25" s="6">
        <f>IF($E25="","",$E25*IF($D25="月額",12,IF($D25="年額",1,IF($D25="半年",2,IF($D25="四半期",4,IF($D25="週額",52,0))))))</f>
        <v/>
      </c>
      <c r="G25" s="6">
        <f>IF($F25="","",$F25/12)</f>
        <v/>
      </c>
      <c r="H25" s="24" t="n"/>
      <c r="I25" s="24" t="n"/>
      <c r="J25" s="26" t="n"/>
      <c r="K25" s="8">
        <f>IF($A25="","",IF(OR($I25="不要",$H25="ほぼ使わない"),"解約候補",IF($I25="あると便利","見直し",IF($I25="必須","継続",""))))</f>
        <v/>
      </c>
      <c r="L25" s="23" t="n"/>
    </row>
    <row r="26" ht="22" customHeight="1">
      <c r="A26" s="23" t="n"/>
      <c r="B26" s="24" t="n"/>
      <c r="C26" s="24" t="n"/>
      <c r="D26" s="24" t="n"/>
      <c r="E26" s="25" t="n"/>
      <c r="F26" s="6">
        <f>IF($E26="","",$E26*IF($D26="月額",12,IF($D26="年額",1,IF($D26="半年",2,IF($D26="四半期",4,IF($D26="週額",52,0))))))</f>
        <v/>
      </c>
      <c r="G26" s="6">
        <f>IF($F26="","",$F26/12)</f>
        <v/>
      </c>
      <c r="H26" s="24" t="n"/>
      <c r="I26" s="24" t="n"/>
      <c r="J26" s="26" t="n"/>
      <c r="K26" s="8">
        <f>IF($A26="","",IF(OR($I26="不要",$H26="ほぼ使わない"),"解約候補",IF($I26="あると便利","見直し",IF($I26="必須","継続",""))))</f>
        <v/>
      </c>
      <c r="L26" s="23" t="n"/>
    </row>
    <row r="27" ht="22" customHeight="1">
      <c r="A27" s="23" t="n"/>
      <c r="B27" s="24" t="n"/>
      <c r="C27" s="24" t="n"/>
      <c r="D27" s="24" t="n"/>
      <c r="E27" s="25" t="n"/>
      <c r="F27" s="6">
        <f>IF($E27="","",$E27*IF($D27="月額",12,IF($D27="年額",1,IF($D27="半年",2,IF($D27="四半期",4,IF($D27="週額",52,0))))))</f>
        <v/>
      </c>
      <c r="G27" s="6">
        <f>IF($F27="","",$F27/12)</f>
        <v/>
      </c>
      <c r="H27" s="24" t="n"/>
      <c r="I27" s="24" t="n"/>
      <c r="J27" s="26" t="n"/>
      <c r="K27" s="8">
        <f>IF($A27="","",IF(OR($I27="不要",$H27="ほぼ使わない"),"解約候補",IF($I27="あると便利","見直し",IF($I27="必須","継続",""))))</f>
        <v/>
      </c>
      <c r="L27" s="23" t="n"/>
    </row>
    <row r="28" ht="22" customHeight="1">
      <c r="A28" s="23" t="n"/>
      <c r="B28" s="24" t="n"/>
      <c r="C28" s="24" t="n"/>
      <c r="D28" s="24" t="n"/>
      <c r="E28" s="25" t="n"/>
      <c r="F28" s="6">
        <f>IF($E28="","",$E28*IF($D28="月額",12,IF($D28="年額",1,IF($D28="半年",2,IF($D28="四半期",4,IF($D28="週額",52,0))))))</f>
        <v/>
      </c>
      <c r="G28" s="6">
        <f>IF($F28="","",$F28/12)</f>
        <v/>
      </c>
      <c r="H28" s="24" t="n"/>
      <c r="I28" s="24" t="n"/>
      <c r="J28" s="26" t="n"/>
      <c r="K28" s="8">
        <f>IF($A28="","",IF(OR($I28="不要",$H28="ほぼ使わない"),"解約候補",IF($I28="あると便利","見直し",IF($I28="必須","継続",""))))</f>
        <v/>
      </c>
      <c r="L28" s="23" t="n"/>
    </row>
    <row r="29" ht="22" customHeight="1">
      <c r="A29" s="23" t="n"/>
      <c r="B29" s="24" t="n"/>
      <c r="C29" s="24" t="n"/>
      <c r="D29" s="24" t="n"/>
      <c r="E29" s="25" t="n"/>
      <c r="F29" s="6">
        <f>IF($E29="","",$E29*IF($D29="月額",12,IF($D29="年額",1,IF($D29="半年",2,IF($D29="四半期",4,IF($D29="週額",52,0))))))</f>
        <v/>
      </c>
      <c r="G29" s="6">
        <f>IF($F29="","",$F29/12)</f>
        <v/>
      </c>
      <c r="H29" s="24" t="n"/>
      <c r="I29" s="24" t="n"/>
      <c r="J29" s="26" t="n"/>
      <c r="K29" s="8">
        <f>IF($A29="","",IF(OR($I29="不要",$H29="ほぼ使わない"),"解約候補",IF($I29="あると便利","見直し",IF($I29="必須","継続",""))))</f>
        <v/>
      </c>
      <c r="L29" s="23" t="n"/>
    </row>
    <row r="30" ht="22" customHeight="1">
      <c r="A30" s="23" t="n"/>
      <c r="B30" s="24" t="n"/>
      <c r="C30" s="24" t="n"/>
      <c r="D30" s="24" t="n"/>
      <c r="E30" s="25" t="n"/>
      <c r="F30" s="6">
        <f>IF($E30="","",$E30*IF($D30="月額",12,IF($D30="年額",1,IF($D30="半年",2,IF($D30="四半期",4,IF($D30="週額",52,0))))))</f>
        <v/>
      </c>
      <c r="G30" s="6">
        <f>IF($F30="","",$F30/12)</f>
        <v/>
      </c>
      <c r="H30" s="24" t="n"/>
      <c r="I30" s="24" t="n"/>
      <c r="J30" s="26" t="n"/>
      <c r="K30" s="8">
        <f>IF($A30="","",IF(OR($I30="不要",$H30="ほぼ使わない"),"解約候補",IF($I30="あると便利","見直し",IF($I30="必須","継続",""))))</f>
        <v/>
      </c>
      <c r="L30" s="23" t="n"/>
    </row>
    <row r="31" ht="22" customHeight="1">
      <c r="A31" s="23" t="n"/>
      <c r="B31" s="24" t="n"/>
      <c r="C31" s="24" t="n"/>
      <c r="D31" s="24" t="n"/>
      <c r="E31" s="25" t="n"/>
      <c r="F31" s="6">
        <f>IF($E31="","",$E31*IF($D31="月額",12,IF($D31="年額",1,IF($D31="半年",2,IF($D31="四半期",4,IF($D31="週額",52,0))))))</f>
        <v/>
      </c>
      <c r="G31" s="6">
        <f>IF($F31="","",$F31/12)</f>
        <v/>
      </c>
      <c r="H31" s="24" t="n"/>
      <c r="I31" s="24" t="n"/>
      <c r="J31" s="26" t="n"/>
      <c r="K31" s="8">
        <f>IF($A31="","",IF(OR($I31="不要",$H31="ほぼ使わない"),"解約候補",IF($I31="あると便利","見直し",IF($I31="必須","継続",""))))</f>
        <v/>
      </c>
      <c r="L31" s="23" t="n"/>
    </row>
    <row r="32" hidden="1" ht="22" customHeight="1">
      <c r="A32" s="23" t="n"/>
      <c r="B32" s="24" t="n"/>
      <c r="C32" s="24" t="n"/>
      <c r="D32" s="24" t="n"/>
      <c r="E32" s="25" t="n"/>
      <c r="F32" s="6">
        <f>IF($E32="","",$E32*IF($D32="月額",12,IF($D32="年額",1,IF($D32="半年",2,IF($D32="四半期",4,IF($D32="週額",52,0))))))</f>
        <v/>
      </c>
      <c r="G32" s="6">
        <f>IF($F32="","",$F32/12)</f>
        <v/>
      </c>
      <c r="H32" s="24" t="n"/>
      <c r="I32" s="24" t="n"/>
      <c r="J32" s="26" t="n"/>
      <c r="K32" s="8">
        <f>IF($A32="","",IF(OR($I32="不要",$H32="ほぼ使わない"),"解約候補",IF($I32="あると便利","見直し",IF($I32="必須","継続",""))))</f>
        <v/>
      </c>
      <c r="L32" s="23" t="n"/>
    </row>
    <row r="33" hidden="1" ht="22" customHeight="1">
      <c r="A33" s="23" t="n"/>
      <c r="B33" s="24" t="n"/>
      <c r="C33" s="24" t="n"/>
      <c r="D33" s="24" t="n"/>
      <c r="E33" s="25" t="n"/>
      <c r="F33" s="6">
        <f>IF($E33="","",$E33*IF($D33="月額",12,IF($D33="年額",1,IF($D33="半年",2,IF($D33="四半期",4,IF($D33="週額",52,0))))))</f>
        <v/>
      </c>
      <c r="G33" s="6">
        <f>IF($F33="","",$F33/12)</f>
        <v/>
      </c>
      <c r="H33" s="24" t="n"/>
      <c r="I33" s="24" t="n"/>
      <c r="J33" s="26" t="n"/>
      <c r="K33" s="8">
        <f>IF($A33="","",IF(OR($I33="不要",$H33="ほぼ使わない"),"解約候補",IF($I33="あると便利","見直し",IF($I33="必須","継続",""))))</f>
        <v/>
      </c>
      <c r="L33" s="23" t="n"/>
    </row>
    <row r="34" hidden="1" ht="22" customHeight="1">
      <c r="A34" s="23" t="n"/>
      <c r="B34" s="24" t="n"/>
      <c r="C34" s="24" t="n"/>
      <c r="D34" s="24" t="n"/>
      <c r="E34" s="25" t="n"/>
      <c r="F34" s="6">
        <f>IF($E34="","",$E34*IF($D34="月額",12,IF($D34="年額",1,IF($D34="半年",2,IF($D34="四半期",4,IF($D34="週額",52,0))))))</f>
        <v/>
      </c>
      <c r="G34" s="6">
        <f>IF($F34="","",$F34/12)</f>
        <v/>
      </c>
      <c r="H34" s="24" t="n"/>
      <c r="I34" s="24" t="n"/>
      <c r="J34" s="26" t="n"/>
      <c r="K34" s="8">
        <f>IF($A34="","",IF(OR($I34="不要",$H34="ほぼ使わない"),"解約候補",IF($I34="あると便利","見直し",IF($I34="必須","継続",""))))</f>
        <v/>
      </c>
      <c r="L34" s="23" t="n"/>
    </row>
    <row r="35" hidden="1" ht="22" customHeight="1">
      <c r="A35" s="23" t="n"/>
      <c r="B35" s="24" t="n"/>
      <c r="C35" s="24" t="n"/>
      <c r="D35" s="24" t="n"/>
      <c r="E35" s="25" t="n"/>
      <c r="F35" s="6">
        <f>IF($E35="","",$E35*IF($D35="月額",12,IF($D35="年額",1,IF($D35="半年",2,IF($D35="四半期",4,IF($D35="週額",52,0))))))</f>
        <v/>
      </c>
      <c r="G35" s="6">
        <f>IF($F35="","",$F35/12)</f>
        <v/>
      </c>
      <c r="H35" s="24" t="n"/>
      <c r="I35" s="24" t="n"/>
      <c r="J35" s="26" t="n"/>
      <c r="K35" s="8">
        <f>IF($A35="","",IF(OR($I35="不要",$H35="ほぼ使わない"),"解約候補",IF($I35="あると便利","見直し",IF($I35="必須","継続",""))))</f>
        <v/>
      </c>
      <c r="L35" s="23" t="n"/>
    </row>
    <row r="36" hidden="1" ht="22" customHeight="1">
      <c r="A36" s="23" t="n"/>
      <c r="B36" s="24" t="n"/>
      <c r="C36" s="24" t="n"/>
      <c r="D36" s="24" t="n"/>
      <c r="E36" s="25" t="n"/>
      <c r="F36" s="6">
        <f>IF($E36="","",$E36*IF($D36="月額",12,IF($D36="年額",1,IF($D36="半年",2,IF($D36="四半期",4,IF($D36="週額",52,0))))))</f>
        <v/>
      </c>
      <c r="G36" s="6">
        <f>IF($F36="","",$F36/12)</f>
        <v/>
      </c>
      <c r="H36" s="24" t="n"/>
      <c r="I36" s="24" t="n"/>
      <c r="J36" s="26" t="n"/>
      <c r="K36" s="8">
        <f>IF($A36="","",IF(OR($I36="不要",$H36="ほぼ使わない"),"解約候補",IF($I36="あると便利","見直し",IF($I36="必須","継続",""))))</f>
        <v/>
      </c>
      <c r="L36" s="23" t="n"/>
    </row>
    <row r="37" hidden="1" ht="22" customHeight="1">
      <c r="A37" s="23" t="n"/>
      <c r="B37" s="24" t="n"/>
      <c r="C37" s="24" t="n"/>
      <c r="D37" s="24" t="n"/>
      <c r="E37" s="25" t="n"/>
      <c r="F37" s="6">
        <f>IF($E37="","",$E37*IF($D37="月額",12,IF($D37="年額",1,IF($D37="半年",2,IF($D37="四半期",4,IF($D37="週額",52,0))))))</f>
        <v/>
      </c>
      <c r="G37" s="6">
        <f>IF($F37="","",$F37/12)</f>
        <v/>
      </c>
      <c r="H37" s="24" t="n"/>
      <c r="I37" s="24" t="n"/>
      <c r="J37" s="26" t="n"/>
      <c r="K37" s="8">
        <f>IF($A37="","",IF(OR($I37="不要",$H37="ほぼ使わない"),"解約候補",IF($I37="あると便利","見直し",IF($I37="必須","継続",""))))</f>
        <v/>
      </c>
      <c r="L37" s="23" t="n"/>
    </row>
    <row r="38" hidden="1" ht="22" customHeight="1">
      <c r="A38" s="23" t="n"/>
      <c r="B38" s="24" t="n"/>
      <c r="C38" s="24" t="n"/>
      <c r="D38" s="24" t="n"/>
      <c r="E38" s="25" t="n"/>
      <c r="F38" s="6">
        <f>IF($E38="","",$E38*IF($D38="月額",12,IF($D38="年額",1,IF($D38="半年",2,IF($D38="四半期",4,IF($D38="週額",52,0))))))</f>
        <v/>
      </c>
      <c r="G38" s="6">
        <f>IF($F38="","",$F38/12)</f>
        <v/>
      </c>
      <c r="H38" s="24" t="n"/>
      <c r="I38" s="24" t="n"/>
      <c r="J38" s="26" t="n"/>
      <c r="K38" s="8">
        <f>IF($A38="","",IF(OR($I38="不要",$H38="ほぼ使わない"),"解約候補",IF($I38="あると便利","見直し",IF($I38="必須","継続",""))))</f>
        <v/>
      </c>
      <c r="L38" s="23" t="n"/>
    </row>
    <row r="39" hidden="1" ht="22" customHeight="1">
      <c r="A39" s="23" t="n"/>
      <c r="B39" s="24" t="n"/>
      <c r="C39" s="24" t="n"/>
      <c r="D39" s="24" t="n"/>
      <c r="E39" s="25" t="n"/>
      <c r="F39" s="6">
        <f>IF($E39="","",$E39*IF($D39="月額",12,IF($D39="年額",1,IF($D39="半年",2,IF($D39="四半期",4,IF($D39="週額",52,0))))))</f>
        <v/>
      </c>
      <c r="G39" s="6">
        <f>IF($F39="","",$F39/12)</f>
        <v/>
      </c>
      <c r="H39" s="24" t="n"/>
      <c r="I39" s="24" t="n"/>
      <c r="J39" s="26" t="n"/>
      <c r="K39" s="8">
        <f>IF($A39="","",IF(OR($I39="不要",$H39="ほぼ使わない"),"解約候補",IF($I39="あると便利","見直し",IF($I39="必須","継続",""))))</f>
        <v/>
      </c>
      <c r="L39" s="23" t="n"/>
    </row>
    <row r="40" hidden="1" ht="22" customHeight="1">
      <c r="A40" s="23" t="n"/>
      <c r="B40" s="24" t="n"/>
      <c r="C40" s="24" t="n"/>
      <c r="D40" s="24" t="n"/>
      <c r="E40" s="25" t="n"/>
      <c r="F40" s="6">
        <f>IF($E40="","",$E40*IF($D40="月額",12,IF($D40="年額",1,IF($D40="半年",2,IF($D40="四半期",4,IF($D40="週額",52,0))))))</f>
        <v/>
      </c>
      <c r="G40" s="6">
        <f>IF($F40="","",$F40/12)</f>
        <v/>
      </c>
      <c r="H40" s="24" t="n"/>
      <c r="I40" s="24" t="n"/>
      <c r="J40" s="26" t="n"/>
      <c r="K40" s="8">
        <f>IF($A40="","",IF(OR($I40="不要",$H40="ほぼ使わない"),"解約候補",IF($I40="あると便利","見直し",IF($I40="必須","継続",""))))</f>
        <v/>
      </c>
      <c r="L40" s="23" t="n"/>
    </row>
    <row r="41" hidden="1" ht="22" customHeight="1">
      <c r="A41" s="23" t="n"/>
      <c r="B41" s="24" t="n"/>
      <c r="C41" s="24" t="n"/>
      <c r="D41" s="24" t="n"/>
      <c r="E41" s="25" t="n"/>
      <c r="F41" s="6">
        <f>IF($E41="","",$E41*IF($D41="月額",12,IF($D41="年額",1,IF($D41="半年",2,IF($D41="四半期",4,IF($D41="週額",52,0))))))</f>
        <v/>
      </c>
      <c r="G41" s="6">
        <f>IF($F41="","",$F41/12)</f>
        <v/>
      </c>
      <c r="H41" s="24" t="n"/>
      <c r="I41" s="24" t="n"/>
      <c r="J41" s="26" t="n"/>
      <c r="K41" s="8">
        <f>IF($A41="","",IF(OR($I41="不要",$H41="ほぼ使わない"),"解約候補",IF($I41="あると便利","見直し",IF($I41="必須","継続",""))))</f>
        <v/>
      </c>
      <c r="L41" s="23" t="n"/>
    </row>
    <row r="42" hidden="1" ht="22" customHeight="1">
      <c r="A42" s="23" t="n"/>
      <c r="B42" s="24" t="n"/>
      <c r="C42" s="24" t="n"/>
      <c r="D42" s="24" t="n"/>
      <c r="E42" s="25" t="n"/>
      <c r="F42" s="6">
        <f>IF($E42="","",$E42*IF($D42="月額",12,IF($D42="年額",1,IF($D42="半年",2,IF($D42="四半期",4,IF($D42="週額",52,0))))))</f>
        <v/>
      </c>
      <c r="G42" s="6">
        <f>IF($F42="","",$F42/12)</f>
        <v/>
      </c>
      <c r="H42" s="24" t="n"/>
      <c r="I42" s="24" t="n"/>
      <c r="J42" s="26" t="n"/>
      <c r="K42" s="8">
        <f>IF($A42="","",IF(OR($I42="不要",$H42="ほぼ使わない"),"解約候補",IF($I42="あると便利","見直し",IF($I42="必須","継続",""))))</f>
        <v/>
      </c>
      <c r="L42" s="23" t="n"/>
    </row>
    <row r="43" hidden="1" ht="22" customHeight="1">
      <c r="A43" s="23" t="n"/>
      <c r="B43" s="24" t="n"/>
      <c r="C43" s="24" t="n"/>
      <c r="D43" s="24" t="n"/>
      <c r="E43" s="25" t="n"/>
      <c r="F43" s="6">
        <f>IF($E43="","",$E43*IF($D43="月額",12,IF($D43="年額",1,IF($D43="半年",2,IF($D43="四半期",4,IF($D43="週額",52,0))))))</f>
        <v/>
      </c>
      <c r="G43" s="6">
        <f>IF($F43="","",$F43/12)</f>
        <v/>
      </c>
      <c r="H43" s="24" t="n"/>
      <c r="I43" s="24" t="n"/>
      <c r="J43" s="26" t="n"/>
      <c r="K43" s="8">
        <f>IF($A43="","",IF(OR($I43="不要",$H43="ほぼ使わない"),"解約候補",IF($I43="あると便利","見直し",IF($I43="必須","継続",""))))</f>
        <v/>
      </c>
      <c r="L43" s="23" t="n"/>
    </row>
    <row r="44" hidden="1" ht="22" customHeight="1">
      <c r="A44" s="23" t="n"/>
      <c r="B44" s="24" t="n"/>
      <c r="C44" s="24" t="n"/>
      <c r="D44" s="24" t="n"/>
      <c r="E44" s="25" t="n"/>
      <c r="F44" s="6">
        <f>IF($E44="","",$E44*IF($D44="月額",12,IF($D44="年額",1,IF($D44="半年",2,IF($D44="四半期",4,IF($D44="週額",52,0))))))</f>
        <v/>
      </c>
      <c r="G44" s="6">
        <f>IF($F44="","",$F44/12)</f>
        <v/>
      </c>
      <c r="H44" s="24" t="n"/>
      <c r="I44" s="24" t="n"/>
      <c r="J44" s="26" t="n"/>
      <c r="K44" s="8">
        <f>IF($A44="","",IF(OR($I44="不要",$H44="ほぼ使わない"),"解約候補",IF($I44="あると便利","見直し",IF($I44="必須","継続",""))))</f>
        <v/>
      </c>
      <c r="L44" s="23" t="n"/>
    </row>
    <row r="45" hidden="1" ht="22" customHeight="1">
      <c r="A45" s="23" t="n"/>
      <c r="B45" s="24" t="n"/>
      <c r="C45" s="24" t="n"/>
      <c r="D45" s="24" t="n"/>
      <c r="E45" s="25" t="n"/>
      <c r="F45" s="6">
        <f>IF($E45="","",$E45*IF($D45="月額",12,IF($D45="年額",1,IF($D45="半年",2,IF($D45="四半期",4,IF($D45="週額",52,0))))))</f>
        <v/>
      </c>
      <c r="G45" s="6">
        <f>IF($F45="","",$F45/12)</f>
        <v/>
      </c>
      <c r="H45" s="24" t="n"/>
      <c r="I45" s="24" t="n"/>
      <c r="J45" s="26" t="n"/>
      <c r="K45" s="8">
        <f>IF($A45="","",IF(OR($I45="不要",$H45="ほぼ使わない"),"解約候補",IF($I45="あると便利","見直し",IF($I45="必須","継続",""))))</f>
        <v/>
      </c>
      <c r="L45" s="23" t="n"/>
    </row>
    <row r="46" hidden="1" ht="22" customHeight="1">
      <c r="A46" s="23" t="n"/>
      <c r="B46" s="24" t="n"/>
      <c r="C46" s="24" t="n"/>
      <c r="D46" s="24" t="n"/>
      <c r="E46" s="25" t="n"/>
      <c r="F46" s="6">
        <f>IF($E46="","",$E46*IF($D46="月額",12,IF($D46="年額",1,IF($D46="半年",2,IF($D46="四半期",4,IF($D46="週額",52,0))))))</f>
        <v/>
      </c>
      <c r="G46" s="6">
        <f>IF($F46="","",$F46/12)</f>
        <v/>
      </c>
      <c r="H46" s="24" t="n"/>
      <c r="I46" s="24" t="n"/>
      <c r="J46" s="26" t="n"/>
      <c r="K46" s="8">
        <f>IF($A46="","",IF(OR($I46="不要",$H46="ほぼ使わない"),"解約候補",IF($I46="あると便利","見直し",IF($I46="必須","継続",""))))</f>
        <v/>
      </c>
      <c r="L46" s="23" t="n"/>
    </row>
    <row r="47" hidden="1" ht="22" customHeight="1">
      <c r="A47" s="23" t="n"/>
      <c r="B47" s="24" t="n"/>
      <c r="C47" s="24" t="n"/>
      <c r="D47" s="24" t="n"/>
      <c r="E47" s="25" t="n"/>
      <c r="F47" s="6">
        <f>IF($E47="","",$E47*IF($D47="月額",12,IF($D47="年額",1,IF($D47="半年",2,IF($D47="四半期",4,IF($D47="週額",52,0))))))</f>
        <v/>
      </c>
      <c r="G47" s="6">
        <f>IF($F47="","",$F47/12)</f>
        <v/>
      </c>
      <c r="H47" s="24" t="n"/>
      <c r="I47" s="24" t="n"/>
      <c r="J47" s="26" t="n"/>
      <c r="K47" s="8">
        <f>IF($A47="","",IF(OR($I47="不要",$H47="ほぼ使わない"),"解約候補",IF($I47="あると便利","見直し",IF($I47="必須","継続",""))))</f>
        <v/>
      </c>
      <c r="L47" s="23" t="n"/>
    </row>
    <row r="48" hidden="1" ht="22" customHeight="1">
      <c r="A48" s="23" t="n"/>
      <c r="B48" s="24" t="n"/>
      <c r="C48" s="24" t="n"/>
      <c r="D48" s="24" t="n"/>
      <c r="E48" s="25" t="n"/>
      <c r="F48" s="6">
        <f>IF($E48="","",$E48*IF($D48="月額",12,IF($D48="年額",1,IF($D48="半年",2,IF($D48="四半期",4,IF($D48="週額",52,0))))))</f>
        <v/>
      </c>
      <c r="G48" s="6">
        <f>IF($F48="","",$F48/12)</f>
        <v/>
      </c>
      <c r="H48" s="24" t="n"/>
      <c r="I48" s="24" t="n"/>
      <c r="J48" s="26" t="n"/>
      <c r="K48" s="8">
        <f>IF($A48="","",IF(OR($I48="不要",$H48="ほぼ使わない"),"解約候補",IF($I48="あると便利","見直し",IF($I48="必須","継続",""))))</f>
        <v/>
      </c>
      <c r="L48" s="23" t="n"/>
    </row>
    <row r="49" hidden="1" ht="22" customHeight="1">
      <c r="A49" s="23" t="n"/>
      <c r="B49" s="24" t="n"/>
      <c r="C49" s="24" t="n"/>
      <c r="D49" s="24" t="n"/>
      <c r="E49" s="25" t="n"/>
      <c r="F49" s="6">
        <f>IF($E49="","",$E49*IF($D49="月額",12,IF($D49="年額",1,IF($D49="半年",2,IF($D49="四半期",4,IF($D49="週額",52,0))))))</f>
        <v/>
      </c>
      <c r="G49" s="6">
        <f>IF($F49="","",$F49/12)</f>
        <v/>
      </c>
      <c r="H49" s="24" t="n"/>
      <c r="I49" s="24" t="n"/>
      <c r="J49" s="26" t="n"/>
      <c r="K49" s="8">
        <f>IF($A49="","",IF(OR($I49="不要",$H49="ほぼ使わない"),"解約候補",IF($I49="あると便利","見直し",IF($I49="必須","継続",""))))</f>
        <v/>
      </c>
      <c r="L49" s="23" t="n"/>
    </row>
    <row r="50" hidden="1" ht="22" customHeight="1">
      <c r="A50" s="23" t="n"/>
      <c r="B50" s="24" t="n"/>
      <c r="C50" s="24" t="n"/>
      <c r="D50" s="24" t="n"/>
      <c r="E50" s="25" t="n"/>
      <c r="F50" s="6">
        <f>IF($E50="","",$E50*IF($D50="月額",12,IF($D50="年額",1,IF($D50="半年",2,IF($D50="四半期",4,IF($D50="週額",52,0))))))</f>
        <v/>
      </c>
      <c r="G50" s="6">
        <f>IF($F50="","",$F50/12)</f>
        <v/>
      </c>
      <c r="H50" s="24" t="n"/>
      <c r="I50" s="24" t="n"/>
      <c r="J50" s="26" t="n"/>
      <c r="K50" s="8">
        <f>IF($A50="","",IF(OR($I50="不要",$H50="ほぼ使わない"),"解約候補",IF($I50="あると便利","見直し",IF($I50="必須","継続",""))))</f>
        <v/>
      </c>
      <c r="L50" s="23" t="n"/>
    </row>
    <row r="51" hidden="1" ht="22" customHeight="1">
      <c r="A51" s="23" t="n"/>
      <c r="B51" s="24" t="n"/>
      <c r="C51" s="24" t="n"/>
      <c r="D51" s="24" t="n"/>
      <c r="E51" s="25" t="n"/>
      <c r="F51" s="6">
        <f>IF($E51="","",$E51*IF($D51="月額",12,IF($D51="年額",1,IF($D51="半年",2,IF($D51="四半期",4,IF($D51="週額",52,0))))))</f>
        <v/>
      </c>
      <c r="G51" s="6">
        <f>IF($F51="","",$F51/12)</f>
        <v/>
      </c>
      <c r="H51" s="24" t="n"/>
      <c r="I51" s="24" t="n"/>
      <c r="J51" s="26" t="n"/>
      <c r="K51" s="8">
        <f>IF($A51="","",IF(OR($I51="不要",$H51="ほぼ使わない"),"解約候補",IF($I51="あると便利","見直し",IF($I51="必須","継続",""))))</f>
        <v/>
      </c>
      <c r="L51" s="23" t="n"/>
    </row>
    <row r="52" hidden="1" ht="22" customHeight="1">
      <c r="A52" s="23" t="n"/>
      <c r="B52" s="24" t="n"/>
      <c r="C52" s="24" t="n"/>
      <c r="D52" s="24" t="n"/>
      <c r="E52" s="25" t="n"/>
      <c r="F52" s="6">
        <f>IF($E52="","",$E52*IF($D52="月額",12,IF($D52="年額",1,IF($D52="半年",2,IF($D52="四半期",4,IF($D52="週額",52,0))))))</f>
        <v/>
      </c>
      <c r="G52" s="6">
        <f>IF($F52="","",$F52/12)</f>
        <v/>
      </c>
      <c r="H52" s="24" t="n"/>
      <c r="I52" s="24" t="n"/>
      <c r="J52" s="26" t="n"/>
      <c r="K52" s="8">
        <f>IF($A52="","",IF(OR($I52="不要",$H52="ほぼ使わない"),"解約候補",IF($I52="あると便利","見直し",IF($I52="必須","継続",""))))</f>
        <v/>
      </c>
      <c r="L52" s="23" t="n"/>
    </row>
    <row r="53" hidden="1" ht="22" customHeight="1">
      <c r="A53" s="23" t="n"/>
      <c r="B53" s="24" t="n"/>
      <c r="C53" s="24" t="n"/>
      <c r="D53" s="24" t="n"/>
      <c r="E53" s="25" t="n"/>
      <c r="F53" s="6">
        <f>IF($E53="","",$E53*IF($D53="月額",12,IF($D53="年額",1,IF($D53="半年",2,IF($D53="四半期",4,IF($D53="週額",52,0))))))</f>
        <v/>
      </c>
      <c r="G53" s="6">
        <f>IF($F53="","",$F53/12)</f>
        <v/>
      </c>
      <c r="H53" s="24" t="n"/>
      <c r="I53" s="24" t="n"/>
      <c r="J53" s="26" t="n"/>
      <c r="K53" s="8">
        <f>IF($A53="","",IF(OR($I53="不要",$H53="ほぼ使わない"),"解約候補",IF($I53="あると便利","見直し",IF($I53="必須","継続",""))))</f>
        <v/>
      </c>
      <c r="L53" s="23" t="n"/>
    </row>
    <row r="54" hidden="1" ht="22" customHeight="1">
      <c r="A54" s="23" t="n"/>
      <c r="B54" s="24" t="n"/>
      <c r="C54" s="24" t="n"/>
      <c r="D54" s="24" t="n"/>
      <c r="E54" s="25" t="n"/>
      <c r="F54" s="6">
        <f>IF($E54="","",$E54*IF($D54="月額",12,IF($D54="年額",1,IF($D54="半年",2,IF($D54="四半期",4,IF($D54="週額",52,0))))))</f>
        <v/>
      </c>
      <c r="G54" s="6">
        <f>IF($F54="","",$F54/12)</f>
        <v/>
      </c>
      <c r="H54" s="24" t="n"/>
      <c r="I54" s="24" t="n"/>
      <c r="J54" s="26" t="n"/>
      <c r="K54" s="8">
        <f>IF($A54="","",IF(OR($I54="不要",$H54="ほぼ使わない"),"解約候補",IF($I54="あると便利","見直し",IF($I54="必須","継続",""))))</f>
        <v/>
      </c>
      <c r="L54" s="23" t="n"/>
    </row>
    <row r="55" hidden="1" ht="22" customHeight="1">
      <c r="A55" s="23" t="n"/>
      <c r="B55" s="24" t="n"/>
      <c r="C55" s="24" t="n"/>
      <c r="D55" s="24" t="n"/>
      <c r="E55" s="25" t="n"/>
      <c r="F55" s="6">
        <f>IF($E55="","",$E55*IF($D55="月額",12,IF($D55="年額",1,IF($D55="半年",2,IF($D55="四半期",4,IF($D55="週額",52,0))))))</f>
        <v/>
      </c>
      <c r="G55" s="6">
        <f>IF($F55="","",$F55/12)</f>
        <v/>
      </c>
      <c r="H55" s="24" t="n"/>
      <c r="I55" s="24" t="n"/>
      <c r="J55" s="26" t="n"/>
      <c r="K55" s="8">
        <f>IF($A55="","",IF(OR($I55="不要",$H55="ほぼ使わない"),"解約候補",IF($I55="あると便利","見直し",IF($I55="必須","継続",""))))</f>
        <v/>
      </c>
      <c r="L55" s="23" t="n"/>
    </row>
    <row r="56" hidden="1" ht="22" customHeight="1">
      <c r="A56" s="23" t="n"/>
      <c r="B56" s="24" t="n"/>
      <c r="C56" s="24" t="n"/>
      <c r="D56" s="24" t="n"/>
      <c r="E56" s="25" t="n"/>
      <c r="F56" s="6">
        <f>IF($E56="","",$E56*IF($D56="月額",12,IF($D56="年額",1,IF($D56="半年",2,IF($D56="四半期",4,IF($D56="週額",52,0))))))</f>
        <v/>
      </c>
      <c r="G56" s="6">
        <f>IF($F56="","",$F56/12)</f>
        <v/>
      </c>
      <c r="H56" s="24" t="n"/>
      <c r="I56" s="24" t="n"/>
      <c r="J56" s="26" t="n"/>
      <c r="K56" s="8">
        <f>IF($A56="","",IF(OR($I56="不要",$H56="ほぼ使わない"),"解約候補",IF($I56="あると便利","見直し",IF($I56="必須","継続",""))))</f>
        <v/>
      </c>
      <c r="L56" s="23" t="n"/>
    </row>
    <row r="57" hidden="1" ht="22" customHeight="1">
      <c r="A57" s="23" t="n"/>
      <c r="B57" s="24" t="n"/>
      <c r="C57" s="24" t="n"/>
      <c r="D57" s="24" t="n"/>
      <c r="E57" s="25" t="n"/>
      <c r="F57" s="6">
        <f>IF($E57="","",$E57*IF($D57="月額",12,IF($D57="年額",1,IF($D57="半年",2,IF($D57="四半期",4,IF($D57="週額",52,0))))))</f>
        <v/>
      </c>
      <c r="G57" s="6">
        <f>IF($F57="","",$F57/12)</f>
        <v/>
      </c>
      <c r="H57" s="24" t="n"/>
      <c r="I57" s="24" t="n"/>
      <c r="J57" s="26" t="n"/>
      <c r="K57" s="8">
        <f>IF($A57="","",IF(OR($I57="不要",$H57="ほぼ使わない"),"解約候補",IF($I57="あると便利","見直し",IF($I57="必須","継続",""))))</f>
        <v/>
      </c>
      <c r="L57" s="23" t="n"/>
    </row>
    <row r="58" hidden="1" ht="22" customHeight="1">
      <c r="A58" s="23" t="n"/>
      <c r="B58" s="24" t="n"/>
      <c r="C58" s="24" t="n"/>
      <c r="D58" s="24" t="n"/>
      <c r="E58" s="25" t="n"/>
      <c r="F58" s="6">
        <f>IF($E58="","",$E58*IF($D58="月額",12,IF($D58="年額",1,IF($D58="半年",2,IF($D58="四半期",4,IF($D58="週額",52,0))))))</f>
        <v/>
      </c>
      <c r="G58" s="6">
        <f>IF($F58="","",$F58/12)</f>
        <v/>
      </c>
      <c r="H58" s="24" t="n"/>
      <c r="I58" s="24" t="n"/>
      <c r="J58" s="26" t="n"/>
      <c r="K58" s="8">
        <f>IF($A58="","",IF(OR($I58="不要",$H58="ほぼ使わない"),"解約候補",IF($I58="あると便利","見直し",IF($I58="必須","継続",""))))</f>
        <v/>
      </c>
      <c r="L58" s="23" t="n"/>
    </row>
    <row r="59" hidden="1" ht="22" customHeight="1">
      <c r="A59" s="23" t="n"/>
      <c r="B59" s="24" t="n"/>
      <c r="C59" s="24" t="n"/>
      <c r="D59" s="24" t="n"/>
      <c r="E59" s="25" t="n"/>
      <c r="F59" s="6">
        <f>IF($E59="","",$E59*IF($D59="月額",12,IF($D59="年額",1,IF($D59="半年",2,IF($D59="四半期",4,IF($D59="週額",52,0))))))</f>
        <v/>
      </c>
      <c r="G59" s="6">
        <f>IF($F59="","",$F59/12)</f>
        <v/>
      </c>
      <c r="H59" s="24" t="n"/>
      <c r="I59" s="24" t="n"/>
      <c r="J59" s="26" t="n"/>
      <c r="K59" s="8">
        <f>IF($A59="","",IF(OR($I59="不要",$H59="ほぼ使わない"),"解約候補",IF($I59="あると便利","見直し",IF($I59="必須","継続",""))))</f>
        <v/>
      </c>
      <c r="L59" s="23" t="n"/>
    </row>
    <row r="60" hidden="1" ht="22" customHeight="1">
      <c r="A60" s="23" t="n"/>
      <c r="B60" s="24" t="n"/>
      <c r="C60" s="24" t="n"/>
      <c r="D60" s="24" t="n"/>
      <c r="E60" s="25" t="n"/>
      <c r="F60" s="6">
        <f>IF($E60="","",$E60*IF($D60="月額",12,IF($D60="年額",1,IF($D60="半年",2,IF($D60="四半期",4,IF($D60="週額",52,0))))))</f>
        <v/>
      </c>
      <c r="G60" s="6">
        <f>IF($F60="","",$F60/12)</f>
        <v/>
      </c>
      <c r="H60" s="24" t="n"/>
      <c r="I60" s="24" t="n"/>
      <c r="J60" s="26" t="n"/>
      <c r="K60" s="8">
        <f>IF($A60="","",IF(OR($I60="不要",$H60="ほぼ使わない"),"解約候補",IF($I60="あると便利","見直し",IF($I60="必須","継続",""))))</f>
        <v/>
      </c>
      <c r="L60" s="23" t="n"/>
    </row>
    <row r="61" hidden="1" ht="22" customHeight="1">
      <c r="A61" s="23" t="n"/>
      <c r="B61" s="24" t="n"/>
      <c r="C61" s="24" t="n"/>
      <c r="D61" s="24" t="n"/>
      <c r="E61" s="25" t="n"/>
      <c r="F61" s="6">
        <f>IF($E61="","",$E61*IF($D61="月額",12,IF($D61="年額",1,IF($D61="半年",2,IF($D61="四半期",4,IF($D61="週額",52,0))))))</f>
        <v/>
      </c>
      <c r="G61" s="6">
        <f>IF($F61="","",$F61/12)</f>
        <v/>
      </c>
      <c r="H61" s="24" t="n"/>
      <c r="I61" s="24" t="n"/>
      <c r="J61" s="26" t="n"/>
      <c r="K61" s="8">
        <f>IF($A61="","",IF(OR($I61="不要",$H61="ほぼ使わない"),"解約候補",IF($I61="あると便利","見直し",IF($I61="必須","継続",""))))</f>
        <v/>
      </c>
      <c r="L61" s="23" t="n"/>
    </row>
    <row r="62" hidden="1" ht="22" customHeight="1">
      <c r="A62" s="23" t="n"/>
      <c r="B62" s="24" t="n"/>
      <c r="C62" s="24" t="n"/>
      <c r="D62" s="24" t="n"/>
      <c r="E62" s="25" t="n"/>
      <c r="F62" s="6">
        <f>IF($E62="","",$E62*IF($D62="月額",12,IF($D62="年額",1,IF($D62="半年",2,IF($D62="四半期",4,IF($D62="週額",52,0))))))</f>
        <v/>
      </c>
      <c r="G62" s="6">
        <f>IF($F62="","",$F62/12)</f>
        <v/>
      </c>
      <c r="H62" s="24" t="n"/>
      <c r="I62" s="24" t="n"/>
      <c r="J62" s="26" t="n"/>
      <c r="K62" s="8">
        <f>IF($A62="","",IF(OR($I62="不要",$H62="ほぼ使わない"),"解約候補",IF($I62="あると便利","見直し",IF($I62="必須","継続",""))))</f>
        <v/>
      </c>
      <c r="L62" s="23" t="n"/>
    </row>
    <row r="63" hidden="1" ht="22" customHeight="1">
      <c r="A63" s="23" t="n"/>
      <c r="B63" s="24" t="n"/>
      <c r="C63" s="24" t="n"/>
      <c r="D63" s="24" t="n"/>
      <c r="E63" s="25" t="n"/>
      <c r="F63" s="6">
        <f>IF($E63="","",$E63*IF($D63="月額",12,IF($D63="年額",1,IF($D63="半年",2,IF($D63="四半期",4,IF($D63="週額",52,0))))))</f>
        <v/>
      </c>
      <c r="G63" s="6">
        <f>IF($F63="","",$F63/12)</f>
        <v/>
      </c>
      <c r="H63" s="24" t="n"/>
      <c r="I63" s="24" t="n"/>
      <c r="J63" s="26" t="n"/>
      <c r="K63" s="8">
        <f>IF($A63="","",IF(OR($I63="不要",$H63="ほぼ使わない"),"解約候補",IF($I63="あると便利","見直し",IF($I63="必須","継続",""))))</f>
        <v/>
      </c>
      <c r="L63" s="23" t="n"/>
    </row>
    <row r="64" hidden="1" ht="22" customHeight="1">
      <c r="A64" s="23" t="n"/>
      <c r="B64" s="24" t="n"/>
      <c r="C64" s="24" t="n"/>
      <c r="D64" s="24" t="n"/>
      <c r="E64" s="25" t="n"/>
      <c r="F64" s="6">
        <f>IF($E64="","",$E64*IF($D64="月額",12,IF($D64="年額",1,IF($D64="半年",2,IF($D64="四半期",4,IF($D64="週額",52,0))))))</f>
        <v/>
      </c>
      <c r="G64" s="6">
        <f>IF($F64="","",$F64/12)</f>
        <v/>
      </c>
      <c r="H64" s="24" t="n"/>
      <c r="I64" s="24" t="n"/>
      <c r="J64" s="26" t="n"/>
      <c r="K64" s="8">
        <f>IF($A64="","",IF(OR($I64="不要",$H64="ほぼ使わない"),"解約候補",IF($I64="あると便利","見直し",IF($I64="必須","継続",""))))</f>
        <v/>
      </c>
      <c r="L64" s="23" t="n"/>
    </row>
    <row r="65" hidden="1" ht="22" customHeight="1">
      <c r="A65" s="23" t="n"/>
      <c r="B65" s="24" t="n"/>
      <c r="C65" s="24" t="n"/>
      <c r="D65" s="24" t="n"/>
      <c r="E65" s="25" t="n"/>
      <c r="F65" s="6">
        <f>IF($E65="","",$E65*IF($D65="月額",12,IF($D65="年額",1,IF($D65="半年",2,IF($D65="四半期",4,IF($D65="週額",52,0))))))</f>
        <v/>
      </c>
      <c r="G65" s="6">
        <f>IF($F65="","",$F65/12)</f>
        <v/>
      </c>
      <c r="H65" s="24" t="n"/>
      <c r="I65" s="24" t="n"/>
      <c r="J65" s="26" t="n"/>
      <c r="K65" s="8">
        <f>IF($A65="","",IF(OR($I65="不要",$H65="ほぼ使わない"),"解約候補",IF($I65="あると便利","見直し",IF($I65="必須","継続",""))))</f>
        <v/>
      </c>
      <c r="L65" s="23" t="n"/>
    </row>
    <row r="66" hidden="1" ht="22" customHeight="1">
      <c r="A66" s="23" t="n"/>
      <c r="B66" s="24" t="n"/>
      <c r="C66" s="24" t="n"/>
      <c r="D66" s="24" t="n"/>
      <c r="E66" s="25" t="n"/>
      <c r="F66" s="6">
        <f>IF($E66="","",$E66*IF($D66="月額",12,IF($D66="年額",1,IF($D66="半年",2,IF($D66="四半期",4,IF($D66="週額",52,0))))))</f>
        <v/>
      </c>
      <c r="G66" s="6">
        <f>IF($F66="","",$F66/12)</f>
        <v/>
      </c>
      <c r="H66" s="24" t="n"/>
      <c r="I66" s="24" t="n"/>
      <c r="J66" s="26" t="n"/>
      <c r="K66" s="8">
        <f>IF($A66="","",IF(OR($I66="不要",$H66="ほぼ使わない"),"解約候補",IF($I66="あると便利","見直し",IF($I66="必須","継続",""))))</f>
        <v/>
      </c>
      <c r="L66" s="23" t="n"/>
    </row>
    <row r="67" hidden="1" ht="22" customHeight="1">
      <c r="A67" s="23" t="n"/>
      <c r="B67" s="24" t="n"/>
      <c r="C67" s="24" t="n"/>
      <c r="D67" s="24" t="n"/>
      <c r="E67" s="25" t="n"/>
      <c r="F67" s="6">
        <f>IF($E67="","",$E67*IF($D67="月額",12,IF($D67="年額",1,IF($D67="半年",2,IF($D67="四半期",4,IF($D67="週額",52,0))))))</f>
        <v/>
      </c>
      <c r="G67" s="6">
        <f>IF($F67="","",$F67/12)</f>
        <v/>
      </c>
      <c r="H67" s="24" t="n"/>
      <c r="I67" s="24" t="n"/>
      <c r="J67" s="26" t="n"/>
      <c r="K67" s="8">
        <f>IF($A67="","",IF(OR($I67="不要",$H67="ほぼ使わない"),"解約候補",IF($I67="あると便利","見直し",IF($I67="必須","継続",""))))</f>
        <v/>
      </c>
      <c r="L67" s="23" t="n"/>
    </row>
    <row r="68" hidden="1" ht="22" customHeight="1">
      <c r="A68" s="23" t="n"/>
      <c r="B68" s="24" t="n"/>
      <c r="C68" s="24" t="n"/>
      <c r="D68" s="24" t="n"/>
      <c r="E68" s="25" t="n"/>
      <c r="F68" s="6">
        <f>IF($E68="","",$E68*IF($D68="月額",12,IF($D68="年額",1,IF($D68="半年",2,IF($D68="四半期",4,IF($D68="週額",52,0))))))</f>
        <v/>
      </c>
      <c r="G68" s="6">
        <f>IF($F68="","",$F68/12)</f>
        <v/>
      </c>
      <c r="H68" s="24" t="n"/>
      <c r="I68" s="24" t="n"/>
      <c r="J68" s="26" t="n"/>
      <c r="K68" s="8">
        <f>IF($A68="","",IF(OR($I68="不要",$H68="ほぼ使わない"),"解約候補",IF($I68="あると便利","見直し",IF($I68="必須","継続",""))))</f>
        <v/>
      </c>
      <c r="L68" s="23" t="n"/>
    </row>
    <row r="69" hidden="1" ht="22" customHeight="1">
      <c r="A69" s="23" t="n"/>
      <c r="B69" s="24" t="n"/>
      <c r="C69" s="24" t="n"/>
      <c r="D69" s="24" t="n"/>
      <c r="E69" s="25" t="n"/>
      <c r="F69" s="6">
        <f>IF($E69="","",$E69*IF($D69="月額",12,IF($D69="年額",1,IF($D69="半年",2,IF($D69="四半期",4,IF($D69="週額",52,0))))))</f>
        <v/>
      </c>
      <c r="G69" s="6">
        <f>IF($F69="","",$F69/12)</f>
        <v/>
      </c>
      <c r="H69" s="24" t="n"/>
      <c r="I69" s="24" t="n"/>
      <c r="J69" s="26" t="n"/>
      <c r="K69" s="8">
        <f>IF($A69="","",IF(OR($I69="不要",$H69="ほぼ使わない"),"解約候補",IF($I69="あると便利","見直し",IF($I69="必須","継続",""))))</f>
        <v/>
      </c>
      <c r="L69" s="23" t="n"/>
    </row>
    <row r="70" hidden="1" ht="22" customHeight="1">
      <c r="A70" s="23" t="n"/>
      <c r="B70" s="24" t="n"/>
      <c r="C70" s="24" t="n"/>
      <c r="D70" s="24" t="n"/>
      <c r="E70" s="25" t="n"/>
      <c r="F70" s="6">
        <f>IF($E70="","",$E70*IF($D70="月額",12,IF($D70="年額",1,IF($D70="半年",2,IF($D70="四半期",4,IF($D70="週額",52,0))))))</f>
        <v/>
      </c>
      <c r="G70" s="6">
        <f>IF($F70="","",$F70/12)</f>
        <v/>
      </c>
      <c r="H70" s="24" t="n"/>
      <c r="I70" s="24" t="n"/>
      <c r="J70" s="26" t="n"/>
      <c r="K70" s="8">
        <f>IF($A70="","",IF(OR($I70="不要",$H70="ほぼ使わない"),"解約候補",IF($I70="あると便利","見直し",IF($I70="必須","継続",""))))</f>
        <v/>
      </c>
      <c r="L70" s="23" t="n"/>
    </row>
    <row r="71" hidden="1" ht="22" customHeight="1">
      <c r="A71" s="23" t="n"/>
      <c r="B71" s="24" t="n"/>
      <c r="C71" s="24" t="n"/>
      <c r="D71" s="24" t="n"/>
      <c r="E71" s="25" t="n"/>
      <c r="F71" s="6">
        <f>IF($E71="","",$E71*IF($D71="月額",12,IF($D71="年額",1,IF($D71="半年",2,IF($D71="四半期",4,IF($D71="週額",52,0))))))</f>
        <v/>
      </c>
      <c r="G71" s="6">
        <f>IF($F71="","",$F71/12)</f>
        <v/>
      </c>
      <c r="H71" s="24" t="n"/>
      <c r="I71" s="24" t="n"/>
      <c r="J71" s="26" t="n"/>
      <c r="K71" s="8">
        <f>IF($A71="","",IF(OR($I71="不要",$H71="ほぼ使わない"),"解約候補",IF($I71="あると便利","見直し",IF($I71="必須","継続",""))))</f>
        <v/>
      </c>
      <c r="L71" s="23" t="n"/>
    </row>
    <row r="72" hidden="1" ht="22" customHeight="1">
      <c r="A72" s="23" t="n"/>
      <c r="B72" s="24" t="n"/>
      <c r="C72" s="24" t="n"/>
      <c r="D72" s="24" t="n"/>
      <c r="E72" s="25" t="n"/>
      <c r="F72" s="6">
        <f>IF($E72="","",$E72*IF($D72="月額",12,IF($D72="年額",1,IF($D72="半年",2,IF($D72="四半期",4,IF($D72="週額",52,0))))))</f>
        <v/>
      </c>
      <c r="G72" s="6">
        <f>IF($F72="","",$F72/12)</f>
        <v/>
      </c>
      <c r="H72" s="24" t="n"/>
      <c r="I72" s="24" t="n"/>
      <c r="J72" s="26" t="n"/>
      <c r="K72" s="8">
        <f>IF($A72="","",IF(OR($I72="不要",$H72="ほぼ使わない"),"解約候補",IF($I72="あると便利","見直し",IF($I72="必須","継続",""))))</f>
        <v/>
      </c>
      <c r="L72" s="23" t="n"/>
    </row>
    <row r="73" hidden="1" ht="22" customHeight="1">
      <c r="A73" s="23" t="n"/>
      <c r="B73" s="24" t="n"/>
      <c r="C73" s="24" t="n"/>
      <c r="D73" s="24" t="n"/>
      <c r="E73" s="25" t="n"/>
      <c r="F73" s="6">
        <f>IF($E73="","",$E73*IF($D73="月額",12,IF($D73="年額",1,IF($D73="半年",2,IF($D73="四半期",4,IF($D73="週額",52,0))))))</f>
        <v/>
      </c>
      <c r="G73" s="6">
        <f>IF($F73="","",$F73/12)</f>
        <v/>
      </c>
      <c r="H73" s="24" t="n"/>
      <c r="I73" s="24" t="n"/>
      <c r="J73" s="26" t="n"/>
      <c r="K73" s="8">
        <f>IF($A73="","",IF(OR($I73="不要",$H73="ほぼ使わない"),"解約候補",IF($I73="あると便利","見直し",IF($I73="必須","継続",""))))</f>
        <v/>
      </c>
      <c r="L73" s="23" t="n"/>
    </row>
    <row r="74" hidden="1" ht="22" customHeight="1">
      <c r="A74" s="23" t="n"/>
      <c r="B74" s="24" t="n"/>
      <c r="C74" s="24" t="n"/>
      <c r="D74" s="24" t="n"/>
      <c r="E74" s="25" t="n"/>
      <c r="F74" s="6">
        <f>IF($E74="","",$E74*IF($D74="月額",12,IF($D74="年額",1,IF($D74="半年",2,IF($D74="四半期",4,IF($D74="週額",52,0))))))</f>
        <v/>
      </c>
      <c r="G74" s="6">
        <f>IF($F74="","",$F74/12)</f>
        <v/>
      </c>
      <c r="H74" s="24" t="n"/>
      <c r="I74" s="24" t="n"/>
      <c r="J74" s="26" t="n"/>
      <c r="K74" s="8">
        <f>IF($A74="","",IF(OR($I74="不要",$H74="ほぼ使わない"),"解約候補",IF($I74="あると便利","見直し",IF($I74="必須","継続",""))))</f>
        <v/>
      </c>
      <c r="L74" s="23" t="n"/>
    </row>
    <row r="75" hidden="1" ht="22" customHeight="1">
      <c r="A75" s="23" t="n"/>
      <c r="B75" s="24" t="n"/>
      <c r="C75" s="24" t="n"/>
      <c r="D75" s="24" t="n"/>
      <c r="E75" s="25" t="n"/>
      <c r="F75" s="6">
        <f>IF($E75="","",$E75*IF($D75="月額",12,IF($D75="年額",1,IF($D75="半年",2,IF($D75="四半期",4,IF($D75="週額",52,0))))))</f>
        <v/>
      </c>
      <c r="G75" s="6">
        <f>IF($F75="","",$F75/12)</f>
        <v/>
      </c>
      <c r="H75" s="24" t="n"/>
      <c r="I75" s="24" t="n"/>
      <c r="J75" s="26" t="n"/>
      <c r="K75" s="8">
        <f>IF($A75="","",IF(OR($I75="不要",$H75="ほぼ使わない"),"解約候補",IF($I75="あると便利","見直し",IF($I75="必須","継続",""))))</f>
        <v/>
      </c>
      <c r="L75" s="23" t="n"/>
    </row>
    <row r="76" hidden="1" ht="22" customHeight="1">
      <c r="A76" s="23" t="n"/>
      <c r="B76" s="24" t="n"/>
      <c r="C76" s="24" t="n"/>
      <c r="D76" s="24" t="n"/>
      <c r="E76" s="25" t="n"/>
      <c r="F76" s="6">
        <f>IF($E76="","",$E76*IF($D76="月額",12,IF($D76="年額",1,IF($D76="半年",2,IF($D76="四半期",4,IF($D76="週額",52,0))))))</f>
        <v/>
      </c>
      <c r="G76" s="6">
        <f>IF($F76="","",$F76/12)</f>
        <v/>
      </c>
      <c r="H76" s="24" t="n"/>
      <c r="I76" s="24" t="n"/>
      <c r="J76" s="26" t="n"/>
      <c r="K76" s="8">
        <f>IF($A76="","",IF(OR($I76="不要",$H76="ほぼ使わない"),"解約候補",IF($I76="あると便利","見直し",IF($I76="必須","継続",""))))</f>
        <v/>
      </c>
      <c r="L76" s="23" t="n"/>
    </row>
    <row r="77" hidden="1" ht="22" customHeight="1">
      <c r="A77" s="23" t="n"/>
      <c r="B77" s="24" t="n"/>
      <c r="C77" s="24" t="n"/>
      <c r="D77" s="24" t="n"/>
      <c r="E77" s="25" t="n"/>
      <c r="F77" s="6">
        <f>IF($E77="","",$E77*IF($D77="月額",12,IF($D77="年額",1,IF($D77="半年",2,IF($D77="四半期",4,IF($D77="週額",52,0))))))</f>
        <v/>
      </c>
      <c r="G77" s="6">
        <f>IF($F77="","",$F77/12)</f>
        <v/>
      </c>
      <c r="H77" s="24" t="n"/>
      <c r="I77" s="24" t="n"/>
      <c r="J77" s="26" t="n"/>
      <c r="K77" s="8">
        <f>IF($A77="","",IF(OR($I77="不要",$H77="ほぼ使わない"),"解約候補",IF($I77="あると便利","見直し",IF($I77="必須","継続",""))))</f>
        <v/>
      </c>
      <c r="L77" s="23" t="n"/>
    </row>
    <row r="78" hidden="1" ht="22" customHeight="1">
      <c r="A78" s="23" t="n"/>
      <c r="B78" s="24" t="n"/>
      <c r="C78" s="24" t="n"/>
      <c r="D78" s="24" t="n"/>
      <c r="E78" s="25" t="n"/>
      <c r="F78" s="6">
        <f>IF($E78="","",$E78*IF($D78="月額",12,IF($D78="年額",1,IF($D78="半年",2,IF($D78="四半期",4,IF($D78="週額",52,0))))))</f>
        <v/>
      </c>
      <c r="G78" s="6">
        <f>IF($F78="","",$F78/12)</f>
        <v/>
      </c>
      <c r="H78" s="24" t="n"/>
      <c r="I78" s="24" t="n"/>
      <c r="J78" s="26" t="n"/>
      <c r="K78" s="8">
        <f>IF($A78="","",IF(OR($I78="不要",$H78="ほぼ使わない"),"解約候補",IF($I78="あると便利","見直し",IF($I78="必須","継続",""))))</f>
        <v/>
      </c>
      <c r="L78" s="23" t="n"/>
    </row>
    <row r="79" hidden="1" ht="22" customHeight="1">
      <c r="A79" s="23" t="n"/>
      <c r="B79" s="24" t="n"/>
      <c r="C79" s="24" t="n"/>
      <c r="D79" s="24" t="n"/>
      <c r="E79" s="25" t="n"/>
      <c r="F79" s="6">
        <f>IF($E79="","",$E79*IF($D79="月額",12,IF($D79="年額",1,IF($D79="半年",2,IF($D79="四半期",4,IF($D79="週額",52,0))))))</f>
        <v/>
      </c>
      <c r="G79" s="6">
        <f>IF($F79="","",$F79/12)</f>
        <v/>
      </c>
      <c r="H79" s="24" t="n"/>
      <c r="I79" s="24" t="n"/>
      <c r="J79" s="26" t="n"/>
      <c r="K79" s="8">
        <f>IF($A79="","",IF(OR($I79="不要",$H79="ほぼ使わない"),"解約候補",IF($I79="あると便利","見直し",IF($I79="必須","継続",""))))</f>
        <v/>
      </c>
      <c r="L79" s="23" t="n"/>
    </row>
    <row r="80" hidden="1" ht="22" customHeight="1">
      <c r="A80" s="23" t="n"/>
      <c r="B80" s="24" t="n"/>
      <c r="C80" s="24" t="n"/>
      <c r="D80" s="24" t="n"/>
      <c r="E80" s="25" t="n"/>
      <c r="F80" s="6">
        <f>IF($E80="","",$E80*IF($D80="月額",12,IF($D80="年額",1,IF($D80="半年",2,IF($D80="四半期",4,IF($D80="週額",52,0))))))</f>
        <v/>
      </c>
      <c r="G80" s="6">
        <f>IF($F80="","",$F80/12)</f>
        <v/>
      </c>
      <c r="H80" s="24" t="n"/>
      <c r="I80" s="24" t="n"/>
      <c r="J80" s="26" t="n"/>
      <c r="K80" s="8">
        <f>IF($A80="","",IF(OR($I80="不要",$H80="ほぼ使わない"),"解約候補",IF($I80="あると便利","見直し",IF($I80="必須","継続",""))))</f>
        <v/>
      </c>
      <c r="L80" s="23" t="n"/>
    </row>
    <row r="81" hidden="1" ht="22" customHeight="1">
      <c r="A81" s="23" t="n"/>
      <c r="B81" s="24" t="n"/>
      <c r="C81" s="24" t="n"/>
      <c r="D81" s="24" t="n"/>
      <c r="E81" s="25" t="n"/>
      <c r="F81" s="6">
        <f>IF($E81="","",$E81*IF($D81="月額",12,IF($D81="年額",1,IF($D81="半年",2,IF($D81="四半期",4,IF($D81="週額",52,0))))))</f>
        <v/>
      </c>
      <c r="G81" s="6">
        <f>IF($F81="","",$F81/12)</f>
        <v/>
      </c>
      <c r="H81" s="24" t="n"/>
      <c r="I81" s="24" t="n"/>
      <c r="J81" s="26" t="n"/>
      <c r="K81" s="8">
        <f>IF($A81="","",IF(OR($I81="不要",$H81="ほぼ使わない"),"解約候補",IF($I81="あると便利","見直し",IF($I81="必須","継続",""))))</f>
        <v/>
      </c>
      <c r="L81" s="23" t="n"/>
    </row>
    <row r="82" hidden="1" ht="22" customHeight="1">
      <c r="A82" s="23" t="n"/>
      <c r="B82" s="24" t="n"/>
      <c r="C82" s="24" t="n"/>
      <c r="D82" s="24" t="n"/>
      <c r="E82" s="25" t="n"/>
      <c r="F82" s="6">
        <f>IF($E82="","",$E82*IF($D82="月額",12,IF($D82="年額",1,IF($D82="半年",2,IF($D82="四半期",4,IF($D82="週額",52,0))))))</f>
        <v/>
      </c>
      <c r="G82" s="6">
        <f>IF($F82="","",$F82/12)</f>
        <v/>
      </c>
      <c r="H82" s="24" t="n"/>
      <c r="I82" s="24" t="n"/>
      <c r="J82" s="26" t="n"/>
      <c r="K82" s="8">
        <f>IF($A82="","",IF(OR($I82="不要",$H82="ほぼ使わない"),"解約候補",IF($I82="あると便利","見直し",IF($I82="必須","継続",""))))</f>
        <v/>
      </c>
      <c r="L82" s="23" t="n"/>
    </row>
    <row r="83" hidden="1" ht="22" customHeight="1">
      <c r="A83" s="23" t="n"/>
      <c r="B83" s="24" t="n"/>
      <c r="C83" s="24" t="n"/>
      <c r="D83" s="24" t="n"/>
      <c r="E83" s="25" t="n"/>
      <c r="F83" s="6">
        <f>IF($E83="","",$E83*IF($D83="月額",12,IF($D83="年額",1,IF($D83="半年",2,IF($D83="四半期",4,IF($D83="週額",52,0))))))</f>
        <v/>
      </c>
      <c r="G83" s="6">
        <f>IF($F83="","",$F83/12)</f>
        <v/>
      </c>
      <c r="H83" s="24" t="n"/>
      <c r="I83" s="24" t="n"/>
      <c r="J83" s="26" t="n"/>
      <c r="K83" s="8">
        <f>IF($A83="","",IF(OR($I83="不要",$H83="ほぼ使わない"),"解約候補",IF($I83="あると便利","見直し",IF($I83="必須","継続",""))))</f>
        <v/>
      </c>
      <c r="L83" s="23" t="n"/>
    </row>
    <row r="84" hidden="1" ht="22" customHeight="1">
      <c r="A84" s="23" t="n"/>
      <c r="B84" s="24" t="n"/>
      <c r="C84" s="24" t="n"/>
      <c r="D84" s="24" t="n"/>
      <c r="E84" s="25" t="n"/>
      <c r="F84" s="6">
        <f>IF($E84="","",$E84*IF($D84="月額",12,IF($D84="年額",1,IF($D84="半年",2,IF($D84="四半期",4,IF($D84="週額",52,0))))))</f>
        <v/>
      </c>
      <c r="G84" s="6">
        <f>IF($F84="","",$F84/12)</f>
        <v/>
      </c>
      <c r="H84" s="24" t="n"/>
      <c r="I84" s="24" t="n"/>
      <c r="J84" s="26" t="n"/>
      <c r="K84" s="8">
        <f>IF($A84="","",IF(OR($I84="不要",$H84="ほぼ使わない"),"解約候補",IF($I84="あると便利","見直し",IF($I84="必須","継続",""))))</f>
        <v/>
      </c>
      <c r="L84" s="23" t="n"/>
    </row>
    <row r="85" hidden="1" ht="22" customHeight="1">
      <c r="A85" s="23" t="n"/>
      <c r="B85" s="24" t="n"/>
      <c r="C85" s="24" t="n"/>
      <c r="D85" s="24" t="n"/>
      <c r="E85" s="25" t="n"/>
      <c r="F85" s="6">
        <f>IF($E85="","",$E85*IF($D85="月額",12,IF($D85="年額",1,IF($D85="半年",2,IF($D85="四半期",4,IF($D85="週額",52,0))))))</f>
        <v/>
      </c>
      <c r="G85" s="6">
        <f>IF($F85="","",$F85/12)</f>
        <v/>
      </c>
      <c r="H85" s="24" t="n"/>
      <c r="I85" s="24" t="n"/>
      <c r="J85" s="26" t="n"/>
      <c r="K85" s="8">
        <f>IF($A85="","",IF(OR($I85="不要",$H85="ほぼ使わない"),"解約候補",IF($I85="あると便利","見直し",IF($I85="必須","継続",""))))</f>
        <v/>
      </c>
      <c r="L85" s="23" t="n"/>
    </row>
    <row r="86" hidden="1" ht="22" customHeight="1">
      <c r="A86" s="23" t="n"/>
      <c r="B86" s="24" t="n"/>
      <c r="C86" s="24" t="n"/>
      <c r="D86" s="24" t="n"/>
      <c r="E86" s="25" t="n"/>
      <c r="F86" s="6">
        <f>IF($E86="","",$E86*IF($D86="月額",12,IF($D86="年額",1,IF($D86="半年",2,IF($D86="四半期",4,IF($D86="週額",52,0))))))</f>
        <v/>
      </c>
      <c r="G86" s="6">
        <f>IF($F86="","",$F86/12)</f>
        <v/>
      </c>
      <c r="H86" s="24" t="n"/>
      <c r="I86" s="24" t="n"/>
      <c r="J86" s="26" t="n"/>
      <c r="K86" s="8">
        <f>IF($A86="","",IF(OR($I86="不要",$H86="ほぼ使わない"),"解約候補",IF($I86="あると便利","見直し",IF($I86="必須","継続",""))))</f>
        <v/>
      </c>
      <c r="L86" s="23" t="n"/>
    </row>
    <row r="87" hidden="1" ht="22" customHeight="1">
      <c r="A87" s="23" t="n"/>
      <c r="B87" s="24" t="n"/>
      <c r="C87" s="24" t="n"/>
      <c r="D87" s="24" t="n"/>
      <c r="E87" s="25" t="n"/>
      <c r="F87" s="6">
        <f>IF($E87="","",$E87*IF($D87="月額",12,IF($D87="年額",1,IF($D87="半年",2,IF($D87="四半期",4,IF($D87="週額",52,0))))))</f>
        <v/>
      </c>
      <c r="G87" s="6">
        <f>IF($F87="","",$F87/12)</f>
        <v/>
      </c>
      <c r="H87" s="24" t="n"/>
      <c r="I87" s="24" t="n"/>
      <c r="J87" s="26" t="n"/>
      <c r="K87" s="8">
        <f>IF($A87="","",IF(OR($I87="不要",$H87="ほぼ使わない"),"解約候補",IF($I87="あると便利","見直し",IF($I87="必須","継続",""))))</f>
        <v/>
      </c>
      <c r="L87" s="23" t="n"/>
    </row>
    <row r="88" hidden="1" ht="22" customHeight="1">
      <c r="A88" s="23" t="n"/>
      <c r="B88" s="24" t="n"/>
      <c r="C88" s="24" t="n"/>
      <c r="D88" s="24" t="n"/>
      <c r="E88" s="25" t="n"/>
      <c r="F88" s="6">
        <f>IF($E88="","",$E88*IF($D88="月額",12,IF($D88="年額",1,IF($D88="半年",2,IF($D88="四半期",4,IF($D88="週額",52,0))))))</f>
        <v/>
      </c>
      <c r="G88" s="6">
        <f>IF($F88="","",$F88/12)</f>
        <v/>
      </c>
      <c r="H88" s="24" t="n"/>
      <c r="I88" s="24" t="n"/>
      <c r="J88" s="26" t="n"/>
      <c r="K88" s="8">
        <f>IF($A88="","",IF(OR($I88="不要",$H88="ほぼ使わない"),"解約候補",IF($I88="あると便利","見直し",IF($I88="必須","継続",""))))</f>
        <v/>
      </c>
      <c r="L88" s="23" t="n"/>
    </row>
    <row r="89" hidden="1" ht="22" customHeight="1">
      <c r="A89" s="23" t="n"/>
      <c r="B89" s="24" t="n"/>
      <c r="C89" s="24" t="n"/>
      <c r="D89" s="24" t="n"/>
      <c r="E89" s="25" t="n"/>
      <c r="F89" s="6">
        <f>IF($E89="","",$E89*IF($D89="月額",12,IF($D89="年額",1,IF($D89="半年",2,IF($D89="四半期",4,IF($D89="週額",52,0))))))</f>
        <v/>
      </c>
      <c r="G89" s="6">
        <f>IF($F89="","",$F89/12)</f>
        <v/>
      </c>
      <c r="H89" s="24" t="n"/>
      <c r="I89" s="24" t="n"/>
      <c r="J89" s="26" t="n"/>
      <c r="K89" s="8">
        <f>IF($A89="","",IF(OR($I89="不要",$H89="ほぼ使わない"),"解約候補",IF($I89="あると便利","見直し",IF($I89="必須","継続",""))))</f>
        <v/>
      </c>
      <c r="L89" s="23" t="n"/>
    </row>
    <row r="90" hidden="1" ht="22" customHeight="1">
      <c r="A90" s="23" t="n"/>
      <c r="B90" s="24" t="n"/>
      <c r="C90" s="24" t="n"/>
      <c r="D90" s="24" t="n"/>
      <c r="E90" s="25" t="n"/>
      <c r="F90" s="6">
        <f>IF($E90="","",$E90*IF($D90="月額",12,IF($D90="年額",1,IF($D90="半年",2,IF($D90="四半期",4,IF($D90="週額",52,0))))))</f>
        <v/>
      </c>
      <c r="G90" s="6">
        <f>IF($F90="","",$F90/12)</f>
        <v/>
      </c>
      <c r="H90" s="24" t="n"/>
      <c r="I90" s="24" t="n"/>
      <c r="J90" s="26" t="n"/>
      <c r="K90" s="8">
        <f>IF($A90="","",IF(OR($I90="不要",$H90="ほぼ使わない"),"解約候補",IF($I90="あると便利","見直し",IF($I90="必須","継続",""))))</f>
        <v/>
      </c>
      <c r="L90" s="23" t="n"/>
    </row>
    <row r="91" hidden="1" ht="22" customHeight="1">
      <c r="A91" s="23" t="n"/>
      <c r="B91" s="24" t="n"/>
      <c r="C91" s="24" t="n"/>
      <c r="D91" s="24" t="n"/>
      <c r="E91" s="25" t="n"/>
      <c r="F91" s="6">
        <f>IF($E91="","",$E91*IF($D91="月額",12,IF($D91="年額",1,IF($D91="半年",2,IF($D91="四半期",4,IF($D91="週額",52,0))))))</f>
        <v/>
      </c>
      <c r="G91" s="6">
        <f>IF($F91="","",$F91/12)</f>
        <v/>
      </c>
      <c r="H91" s="24" t="n"/>
      <c r="I91" s="24" t="n"/>
      <c r="J91" s="26" t="n"/>
      <c r="K91" s="8">
        <f>IF($A91="","",IF(OR($I91="不要",$H91="ほぼ使わない"),"解約候補",IF($I91="あると便利","見直し",IF($I91="必須","継続",""))))</f>
        <v/>
      </c>
      <c r="L91" s="23" t="n"/>
    </row>
    <row r="92" hidden="1" ht="22" customHeight="1">
      <c r="A92" s="23" t="n"/>
      <c r="B92" s="24" t="n"/>
      <c r="C92" s="24" t="n"/>
      <c r="D92" s="24" t="n"/>
      <c r="E92" s="25" t="n"/>
      <c r="F92" s="6">
        <f>IF($E92="","",$E92*IF($D92="月額",12,IF($D92="年額",1,IF($D92="半年",2,IF($D92="四半期",4,IF($D92="週額",52,0))))))</f>
        <v/>
      </c>
      <c r="G92" s="6">
        <f>IF($F92="","",$F92/12)</f>
        <v/>
      </c>
      <c r="H92" s="24" t="n"/>
      <c r="I92" s="24" t="n"/>
      <c r="J92" s="26" t="n"/>
      <c r="K92" s="8">
        <f>IF($A92="","",IF(OR($I92="不要",$H92="ほぼ使わない"),"解約候補",IF($I92="あると便利","見直し",IF($I92="必須","継続",""))))</f>
        <v/>
      </c>
      <c r="L92" s="23" t="n"/>
    </row>
    <row r="93" hidden="1" ht="22" customHeight="1">
      <c r="A93" s="23" t="n"/>
      <c r="B93" s="24" t="n"/>
      <c r="C93" s="24" t="n"/>
      <c r="D93" s="24" t="n"/>
      <c r="E93" s="25" t="n"/>
      <c r="F93" s="6">
        <f>IF($E93="","",$E93*IF($D93="月額",12,IF($D93="年額",1,IF($D93="半年",2,IF($D93="四半期",4,IF($D93="週額",52,0))))))</f>
        <v/>
      </c>
      <c r="G93" s="6">
        <f>IF($F93="","",$F93/12)</f>
        <v/>
      </c>
      <c r="H93" s="24" t="n"/>
      <c r="I93" s="24" t="n"/>
      <c r="J93" s="26" t="n"/>
      <c r="K93" s="8">
        <f>IF($A93="","",IF(OR($I93="不要",$H93="ほぼ使わない"),"解約候補",IF($I93="あると便利","見直し",IF($I93="必須","継続",""))))</f>
        <v/>
      </c>
      <c r="L93" s="23" t="n"/>
    </row>
    <row r="94" hidden="1" ht="22" customHeight="1">
      <c r="A94" s="23" t="n"/>
      <c r="B94" s="24" t="n"/>
      <c r="C94" s="24" t="n"/>
      <c r="D94" s="24" t="n"/>
      <c r="E94" s="25" t="n"/>
      <c r="F94" s="6">
        <f>IF($E94="","",$E94*IF($D94="月額",12,IF($D94="年額",1,IF($D94="半年",2,IF($D94="四半期",4,IF($D94="週額",52,0))))))</f>
        <v/>
      </c>
      <c r="G94" s="6">
        <f>IF($F94="","",$F94/12)</f>
        <v/>
      </c>
      <c r="H94" s="24" t="n"/>
      <c r="I94" s="24" t="n"/>
      <c r="J94" s="26" t="n"/>
      <c r="K94" s="8">
        <f>IF($A94="","",IF(OR($I94="不要",$H94="ほぼ使わない"),"解約候補",IF($I94="あると便利","見直し",IF($I94="必須","継続",""))))</f>
        <v/>
      </c>
      <c r="L94" s="23" t="n"/>
    </row>
    <row r="95" hidden="1" ht="22" customHeight="1">
      <c r="A95" s="23" t="n"/>
      <c r="B95" s="24" t="n"/>
      <c r="C95" s="24" t="n"/>
      <c r="D95" s="24" t="n"/>
      <c r="E95" s="25" t="n"/>
      <c r="F95" s="6">
        <f>IF($E95="","",$E95*IF($D95="月額",12,IF($D95="年額",1,IF($D95="半年",2,IF($D95="四半期",4,IF($D95="週額",52,0))))))</f>
        <v/>
      </c>
      <c r="G95" s="6">
        <f>IF($F95="","",$F95/12)</f>
        <v/>
      </c>
      <c r="H95" s="24" t="n"/>
      <c r="I95" s="24" t="n"/>
      <c r="J95" s="26" t="n"/>
      <c r="K95" s="8">
        <f>IF($A95="","",IF(OR($I95="不要",$H95="ほぼ使わない"),"解約候補",IF($I95="あると便利","見直し",IF($I95="必須","継続",""))))</f>
        <v/>
      </c>
      <c r="L95" s="23" t="n"/>
    </row>
    <row r="96" hidden="1" ht="22" customHeight="1">
      <c r="A96" s="23" t="n"/>
      <c r="B96" s="24" t="n"/>
      <c r="C96" s="24" t="n"/>
      <c r="D96" s="24" t="n"/>
      <c r="E96" s="25" t="n"/>
      <c r="F96" s="6">
        <f>IF($E96="","",$E96*IF($D96="月額",12,IF($D96="年額",1,IF($D96="半年",2,IF($D96="四半期",4,IF($D96="週額",52,0))))))</f>
        <v/>
      </c>
      <c r="G96" s="6">
        <f>IF($F96="","",$F96/12)</f>
        <v/>
      </c>
      <c r="H96" s="24" t="n"/>
      <c r="I96" s="24" t="n"/>
      <c r="J96" s="26" t="n"/>
      <c r="K96" s="8">
        <f>IF($A96="","",IF(OR($I96="不要",$H96="ほぼ使わない"),"解約候補",IF($I96="あると便利","見直し",IF($I96="必須","継続",""))))</f>
        <v/>
      </c>
      <c r="L96" s="23" t="n"/>
    </row>
    <row r="97" hidden="1" ht="22" customHeight="1">
      <c r="A97" s="23" t="n"/>
      <c r="B97" s="24" t="n"/>
      <c r="C97" s="24" t="n"/>
      <c r="D97" s="24" t="n"/>
      <c r="E97" s="25" t="n"/>
      <c r="F97" s="6">
        <f>IF($E97="","",$E97*IF($D97="月額",12,IF($D97="年額",1,IF($D97="半年",2,IF($D97="四半期",4,IF($D97="週額",52,0))))))</f>
        <v/>
      </c>
      <c r="G97" s="6">
        <f>IF($F97="","",$F97/12)</f>
        <v/>
      </c>
      <c r="H97" s="24" t="n"/>
      <c r="I97" s="24" t="n"/>
      <c r="J97" s="26" t="n"/>
      <c r="K97" s="8">
        <f>IF($A97="","",IF(OR($I97="不要",$H97="ほぼ使わない"),"解約候補",IF($I97="あると便利","見直し",IF($I97="必須","継続",""))))</f>
        <v/>
      </c>
      <c r="L97" s="23" t="n"/>
    </row>
    <row r="98" hidden="1" ht="22" customHeight="1">
      <c r="A98" s="23" t="n"/>
      <c r="B98" s="24" t="n"/>
      <c r="C98" s="24" t="n"/>
      <c r="D98" s="24" t="n"/>
      <c r="E98" s="25" t="n"/>
      <c r="F98" s="6">
        <f>IF($E98="","",$E98*IF($D98="月額",12,IF($D98="年額",1,IF($D98="半年",2,IF($D98="四半期",4,IF($D98="週額",52,0))))))</f>
        <v/>
      </c>
      <c r="G98" s="6">
        <f>IF($F98="","",$F98/12)</f>
        <v/>
      </c>
      <c r="H98" s="24" t="n"/>
      <c r="I98" s="24" t="n"/>
      <c r="J98" s="26" t="n"/>
      <c r="K98" s="8">
        <f>IF($A98="","",IF(OR($I98="不要",$H98="ほぼ使わない"),"解約候補",IF($I98="あると便利","見直し",IF($I98="必須","継続",""))))</f>
        <v/>
      </c>
      <c r="L98" s="23" t="n"/>
    </row>
    <row r="99" hidden="1" ht="22" customHeight="1">
      <c r="A99" s="23" t="n"/>
      <c r="B99" s="24" t="n"/>
      <c r="C99" s="24" t="n"/>
      <c r="D99" s="24" t="n"/>
      <c r="E99" s="25" t="n"/>
      <c r="F99" s="6">
        <f>IF($E99="","",$E99*IF($D99="月額",12,IF($D99="年額",1,IF($D99="半年",2,IF($D99="四半期",4,IF($D99="週額",52,0))))))</f>
        <v/>
      </c>
      <c r="G99" s="6">
        <f>IF($F99="","",$F99/12)</f>
        <v/>
      </c>
      <c r="H99" s="24" t="n"/>
      <c r="I99" s="24" t="n"/>
      <c r="J99" s="26" t="n"/>
      <c r="K99" s="8">
        <f>IF($A99="","",IF(OR($I99="不要",$H99="ほぼ使わない"),"解約候補",IF($I99="あると便利","見直し",IF($I99="必須","継続",""))))</f>
        <v/>
      </c>
      <c r="L99" s="23" t="n"/>
    </row>
    <row r="100" hidden="1" ht="22" customHeight="1">
      <c r="A100" s="23" t="n"/>
      <c r="B100" s="24" t="n"/>
      <c r="C100" s="24" t="n"/>
      <c r="D100" s="24" t="n"/>
      <c r="E100" s="25" t="n"/>
      <c r="F100" s="6">
        <f>IF($E100="","",$E100*IF($D100="月額",12,IF($D100="年額",1,IF($D100="半年",2,IF($D100="四半期",4,IF($D100="週額",52,0))))))</f>
        <v/>
      </c>
      <c r="G100" s="6">
        <f>IF($F100="","",$F100/12)</f>
        <v/>
      </c>
      <c r="H100" s="24" t="n"/>
      <c r="I100" s="24" t="n"/>
      <c r="J100" s="26" t="n"/>
      <c r="K100" s="8">
        <f>IF($A100="","",IF(OR($I100="不要",$H100="ほぼ使わない"),"解約候補",IF($I100="あると便利","見直し",IF($I100="必須","継続",""))))</f>
        <v/>
      </c>
      <c r="L100" s="23" t="n"/>
    </row>
    <row r="101" hidden="1" ht="22" customHeight="1">
      <c r="A101" s="23" t="n"/>
      <c r="B101" s="24" t="n"/>
      <c r="C101" s="24" t="n"/>
      <c r="D101" s="24" t="n"/>
      <c r="E101" s="25" t="n"/>
      <c r="F101" s="6">
        <f>IF($E101="","",$E101*IF($D101="月額",12,IF($D101="年額",1,IF($D101="半年",2,IF($D101="四半期",4,IF($D101="週額",52,0))))))</f>
        <v/>
      </c>
      <c r="G101" s="6">
        <f>IF($F101="","",$F101/12)</f>
        <v/>
      </c>
      <c r="H101" s="24" t="n"/>
      <c r="I101" s="24" t="n"/>
      <c r="J101" s="26" t="n"/>
      <c r="K101" s="8">
        <f>IF($A101="","",IF(OR($I101="不要",$H101="ほぼ使わない"),"解約候補",IF($I101="あると便利","見直し",IF($I101="必須","継続",""))))</f>
        <v/>
      </c>
      <c r="L101" s="23" t="n"/>
    </row>
    <row r="102" hidden="1" ht="22" customHeight="1">
      <c r="A102" s="23" t="n"/>
      <c r="B102" s="24" t="n"/>
      <c r="C102" s="24" t="n"/>
      <c r="D102" s="24" t="n"/>
      <c r="E102" s="25" t="n"/>
      <c r="F102" s="6">
        <f>IF($E102="","",$E102*IF($D102="月額",12,IF($D102="年額",1,IF($D102="半年",2,IF($D102="四半期",4,IF($D102="週額",52,0))))))</f>
        <v/>
      </c>
      <c r="G102" s="6">
        <f>IF($F102="","",$F102/12)</f>
        <v/>
      </c>
      <c r="H102" s="24" t="n"/>
      <c r="I102" s="24" t="n"/>
      <c r="J102" s="26" t="n"/>
      <c r="K102" s="8">
        <f>IF($A102="","",IF(OR($I102="不要",$H102="ほぼ使わない"),"解約候補",IF($I102="あると便利","見直し",IF($I102="必須","継続",""))))</f>
        <v/>
      </c>
      <c r="L102" s="23" t="n"/>
    </row>
    <row r="103" hidden="1" ht="22" customHeight="1">
      <c r="A103" s="23" t="n"/>
      <c r="B103" s="24" t="n"/>
      <c r="C103" s="24" t="n"/>
      <c r="D103" s="24" t="n"/>
      <c r="E103" s="25" t="n"/>
      <c r="F103" s="6">
        <f>IF($E103="","",$E103*IF($D103="月額",12,IF($D103="年額",1,IF($D103="半年",2,IF($D103="四半期",4,IF($D103="週額",52,0))))))</f>
        <v/>
      </c>
      <c r="G103" s="6">
        <f>IF($F103="","",$F103/12)</f>
        <v/>
      </c>
      <c r="H103" s="24" t="n"/>
      <c r="I103" s="24" t="n"/>
      <c r="J103" s="26" t="n"/>
      <c r="K103" s="8">
        <f>IF($A103="","",IF(OR($I103="不要",$H103="ほぼ使わない"),"解約候補",IF($I103="あると便利","見直し",IF($I103="必須","継続",""))))</f>
        <v/>
      </c>
      <c r="L103" s="23" t="n"/>
    </row>
    <row r="104" hidden="1" ht="22" customHeight="1">
      <c r="A104" s="23" t="n"/>
      <c r="B104" s="24" t="n"/>
      <c r="C104" s="24" t="n"/>
      <c r="D104" s="24" t="n"/>
      <c r="E104" s="25" t="n"/>
      <c r="F104" s="6">
        <f>IF($E104="","",$E104*IF($D104="月額",12,IF($D104="年額",1,IF($D104="半年",2,IF($D104="四半期",4,IF($D104="週額",52,0))))))</f>
        <v/>
      </c>
      <c r="G104" s="6">
        <f>IF($F104="","",$F104/12)</f>
        <v/>
      </c>
      <c r="H104" s="24" t="n"/>
      <c r="I104" s="24" t="n"/>
      <c r="J104" s="26" t="n"/>
      <c r="K104" s="8">
        <f>IF($A104="","",IF(OR($I104="不要",$H104="ほぼ使わない"),"解約候補",IF($I104="あると便利","見直し",IF($I104="必須","継続",""))))</f>
        <v/>
      </c>
      <c r="L104" s="23" t="n"/>
    </row>
    <row r="105" hidden="1" ht="22" customHeight="1">
      <c r="A105" s="23" t="n"/>
      <c r="B105" s="24" t="n"/>
      <c r="C105" s="24" t="n"/>
      <c r="D105" s="24" t="n"/>
      <c r="E105" s="25" t="n"/>
      <c r="F105" s="6">
        <f>IF($E105="","",$E105*IF($D105="月額",12,IF($D105="年額",1,IF($D105="半年",2,IF($D105="四半期",4,IF($D105="週額",52,0))))))</f>
        <v/>
      </c>
      <c r="G105" s="6">
        <f>IF($F105="","",$F105/12)</f>
        <v/>
      </c>
      <c r="H105" s="24" t="n"/>
      <c r="I105" s="24" t="n"/>
      <c r="J105" s="26" t="n"/>
      <c r="K105" s="8">
        <f>IF($A105="","",IF(OR($I105="不要",$H105="ほぼ使わない"),"解約候補",IF($I105="あると便利","見直し",IF($I105="必須","継続",""))))</f>
        <v/>
      </c>
      <c r="L105" s="23" t="n"/>
    </row>
    <row r="106" hidden="1" ht="22" customHeight="1">
      <c r="A106" s="23" t="n"/>
      <c r="B106" s="24" t="n"/>
      <c r="C106" s="24" t="n"/>
      <c r="D106" s="24" t="n"/>
      <c r="E106" s="25" t="n"/>
      <c r="F106" s="6">
        <f>IF($E106="","",$E106*IF($D106="月額",12,IF($D106="年額",1,IF($D106="半年",2,IF($D106="四半期",4,IF($D106="週額",52,0))))))</f>
        <v/>
      </c>
      <c r="G106" s="6">
        <f>IF($F106="","",$F106/12)</f>
        <v/>
      </c>
      <c r="H106" s="24" t="n"/>
      <c r="I106" s="24" t="n"/>
      <c r="J106" s="26" t="n"/>
      <c r="K106" s="8">
        <f>IF($A106="","",IF(OR($I106="不要",$H106="ほぼ使わない"),"解約候補",IF($I106="あると便利","見直し",IF($I106="必須","継続",""))))</f>
        <v/>
      </c>
      <c r="L106" s="23" t="n"/>
    </row>
    <row r="107" hidden="1" ht="22" customHeight="1">
      <c r="A107" s="23" t="n"/>
      <c r="B107" s="24" t="n"/>
      <c r="C107" s="24" t="n"/>
      <c r="D107" s="24" t="n"/>
      <c r="E107" s="25" t="n"/>
      <c r="F107" s="6">
        <f>IF($E107="","",$E107*IF($D107="月額",12,IF($D107="年額",1,IF($D107="半年",2,IF($D107="四半期",4,IF($D107="週額",52,0))))))</f>
        <v/>
      </c>
      <c r="G107" s="6">
        <f>IF($F107="","",$F107/12)</f>
        <v/>
      </c>
      <c r="H107" s="24" t="n"/>
      <c r="I107" s="24" t="n"/>
      <c r="J107" s="26" t="n"/>
      <c r="K107" s="8">
        <f>IF($A107="","",IF(OR($I107="不要",$H107="ほぼ使わない"),"解約候補",IF($I107="あると便利","見直し",IF($I107="必須","継続",""))))</f>
        <v/>
      </c>
      <c r="L107" s="23" t="n"/>
    </row>
    <row r="108" hidden="1" ht="22" customHeight="1">
      <c r="A108" s="23" t="n"/>
      <c r="B108" s="24" t="n"/>
      <c r="C108" s="24" t="n"/>
      <c r="D108" s="24" t="n"/>
      <c r="E108" s="25" t="n"/>
      <c r="F108" s="6">
        <f>IF($E108="","",$E108*IF($D108="月額",12,IF($D108="年額",1,IF($D108="半年",2,IF($D108="四半期",4,IF($D108="週額",52,0))))))</f>
        <v/>
      </c>
      <c r="G108" s="6">
        <f>IF($F108="","",$F108/12)</f>
        <v/>
      </c>
      <c r="H108" s="24" t="n"/>
      <c r="I108" s="24" t="n"/>
      <c r="J108" s="26" t="n"/>
      <c r="K108" s="8">
        <f>IF($A108="","",IF(OR($I108="不要",$H108="ほぼ使わない"),"解約候補",IF($I108="あると便利","見直し",IF($I108="必須","継続",""))))</f>
        <v/>
      </c>
      <c r="L108" s="23" t="n"/>
    </row>
    <row r="109" hidden="1" ht="22" customHeight="1">
      <c r="A109" s="23" t="n"/>
      <c r="B109" s="24" t="n"/>
      <c r="C109" s="24" t="n"/>
      <c r="D109" s="24" t="n"/>
      <c r="E109" s="25" t="n"/>
      <c r="F109" s="6">
        <f>IF($E109="","",$E109*IF($D109="月額",12,IF($D109="年額",1,IF($D109="半年",2,IF($D109="四半期",4,IF($D109="週額",52,0))))))</f>
        <v/>
      </c>
      <c r="G109" s="6">
        <f>IF($F109="","",$F109/12)</f>
        <v/>
      </c>
      <c r="H109" s="24" t="n"/>
      <c r="I109" s="24" t="n"/>
      <c r="J109" s="26" t="n"/>
      <c r="K109" s="8">
        <f>IF($A109="","",IF(OR($I109="不要",$H109="ほぼ使わない"),"解約候補",IF($I109="あると便利","見直し",IF($I109="必須","継続",""))))</f>
        <v/>
      </c>
      <c r="L109" s="23" t="n"/>
    </row>
    <row r="110" hidden="1" ht="22" customHeight="1">
      <c r="A110" s="23" t="n"/>
      <c r="B110" s="24" t="n"/>
      <c r="C110" s="24" t="n"/>
      <c r="D110" s="24" t="n"/>
      <c r="E110" s="25" t="n"/>
      <c r="F110" s="6">
        <f>IF($E110="","",$E110*IF($D110="月額",12,IF($D110="年額",1,IF($D110="半年",2,IF($D110="四半期",4,IF($D110="週額",52,0))))))</f>
        <v/>
      </c>
      <c r="G110" s="6">
        <f>IF($F110="","",$F110/12)</f>
        <v/>
      </c>
      <c r="H110" s="24" t="n"/>
      <c r="I110" s="24" t="n"/>
      <c r="J110" s="26" t="n"/>
      <c r="K110" s="8">
        <f>IF($A110="","",IF(OR($I110="不要",$H110="ほぼ使わない"),"解約候補",IF($I110="あると便利","見直し",IF($I110="必須","継続",""))))</f>
        <v/>
      </c>
      <c r="L110" s="23" t="n"/>
    </row>
    <row r="111" hidden="1" ht="22" customHeight="1">
      <c r="A111" s="23" t="n"/>
      <c r="B111" s="24" t="n"/>
      <c r="C111" s="24" t="n"/>
      <c r="D111" s="24" t="n"/>
      <c r="E111" s="25" t="n"/>
      <c r="F111" s="6">
        <f>IF($E111="","",$E111*IF($D111="月額",12,IF($D111="年額",1,IF($D111="半年",2,IF($D111="四半期",4,IF($D111="週額",52,0))))))</f>
        <v/>
      </c>
      <c r="G111" s="6">
        <f>IF($F111="","",$F111/12)</f>
        <v/>
      </c>
      <c r="H111" s="24" t="n"/>
      <c r="I111" s="24" t="n"/>
      <c r="J111" s="26" t="n"/>
      <c r="K111" s="8">
        <f>IF($A111="","",IF(OR($I111="不要",$H111="ほぼ使わない"),"解約候補",IF($I111="あると便利","見直し",IF($I111="必須","継続",""))))</f>
        <v/>
      </c>
      <c r="L111" s="23" t="n"/>
    </row>
    <row r="112" hidden="1" ht="22" customHeight="1">
      <c r="A112" s="23" t="n"/>
      <c r="B112" s="24" t="n"/>
      <c r="C112" s="24" t="n"/>
      <c r="D112" s="24" t="n"/>
      <c r="E112" s="25" t="n"/>
      <c r="F112" s="6">
        <f>IF($E112="","",$E112*IF($D112="月額",12,IF($D112="年額",1,IF($D112="半年",2,IF($D112="四半期",4,IF($D112="週額",52,0))))))</f>
        <v/>
      </c>
      <c r="G112" s="6">
        <f>IF($F112="","",$F112/12)</f>
        <v/>
      </c>
      <c r="H112" s="24" t="n"/>
      <c r="I112" s="24" t="n"/>
      <c r="J112" s="26" t="n"/>
      <c r="K112" s="8">
        <f>IF($A112="","",IF(OR($I112="不要",$H112="ほぼ使わない"),"解約候補",IF($I112="あると便利","見直し",IF($I112="必須","継続",""))))</f>
        <v/>
      </c>
      <c r="L112" s="23" t="n"/>
    </row>
    <row r="113" hidden="1" ht="22" customHeight="1">
      <c r="A113" s="23" t="n"/>
      <c r="B113" s="24" t="n"/>
      <c r="C113" s="24" t="n"/>
      <c r="D113" s="24" t="n"/>
      <c r="E113" s="25" t="n"/>
      <c r="F113" s="6">
        <f>IF($E113="","",$E113*IF($D113="月額",12,IF($D113="年額",1,IF($D113="半年",2,IF($D113="四半期",4,IF($D113="週額",52,0))))))</f>
        <v/>
      </c>
      <c r="G113" s="6">
        <f>IF($F113="","",$F113/12)</f>
        <v/>
      </c>
      <c r="H113" s="24" t="n"/>
      <c r="I113" s="24" t="n"/>
      <c r="J113" s="26" t="n"/>
      <c r="K113" s="8">
        <f>IF($A113="","",IF(OR($I113="不要",$H113="ほぼ使わない"),"解約候補",IF($I113="あると便利","見直し",IF($I113="必須","継続",""))))</f>
        <v/>
      </c>
      <c r="L113" s="23" t="n"/>
    </row>
    <row r="114" hidden="1" ht="22" customHeight="1">
      <c r="A114" s="23" t="n"/>
      <c r="B114" s="24" t="n"/>
      <c r="C114" s="24" t="n"/>
      <c r="D114" s="24" t="n"/>
      <c r="E114" s="25" t="n"/>
      <c r="F114" s="6">
        <f>IF($E114="","",$E114*IF($D114="月額",12,IF($D114="年額",1,IF($D114="半年",2,IF($D114="四半期",4,IF($D114="週額",52,0))))))</f>
        <v/>
      </c>
      <c r="G114" s="6">
        <f>IF($F114="","",$F114/12)</f>
        <v/>
      </c>
      <c r="H114" s="24" t="n"/>
      <c r="I114" s="24" t="n"/>
      <c r="J114" s="26" t="n"/>
      <c r="K114" s="8">
        <f>IF($A114="","",IF(OR($I114="不要",$H114="ほぼ使わない"),"解約候補",IF($I114="あると便利","見直し",IF($I114="必須","継続",""))))</f>
        <v/>
      </c>
      <c r="L114" s="23" t="n"/>
    </row>
    <row r="115" hidden="1" ht="22" customHeight="1">
      <c r="A115" s="23" t="n"/>
      <c r="B115" s="24" t="n"/>
      <c r="C115" s="24" t="n"/>
      <c r="D115" s="24" t="n"/>
      <c r="E115" s="25" t="n"/>
      <c r="F115" s="6">
        <f>IF($E115="","",$E115*IF($D115="月額",12,IF($D115="年額",1,IF($D115="半年",2,IF($D115="四半期",4,IF($D115="週額",52,0))))))</f>
        <v/>
      </c>
      <c r="G115" s="6">
        <f>IF($F115="","",$F115/12)</f>
        <v/>
      </c>
      <c r="H115" s="24" t="n"/>
      <c r="I115" s="24" t="n"/>
      <c r="J115" s="26" t="n"/>
      <c r="K115" s="8">
        <f>IF($A115="","",IF(OR($I115="不要",$H115="ほぼ使わない"),"解約候補",IF($I115="あると便利","見直し",IF($I115="必須","継続",""))))</f>
        <v/>
      </c>
      <c r="L115" s="23" t="n"/>
    </row>
    <row r="116" hidden="1" ht="22" customHeight="1">
      <c r="A116" s="23" t="n"/>
      <c r="B116" s="24" t="n"/>
      <c r="C116" s="24" t="n"/>
      <c r="D116" s="24" t="n"/>
      <c r="E116" s="25" t="n"/>
      <c r="F116" s="6">
        <f>IF($E116="","",$E116*IF($D116="月額",12,IF($D116="年額",1,IF($D116="半年",2,IF($D116="四半期",4,IF($D116="週額",52,0))))))</f>
        <v/>
      </c>
      <c r="G116" s="6">
        <f>IF($F116="","",$F116/12)</f>
        <v/>
      </c>
      <c r="H116" s="24" t="n"/>
      <c r="I116" s="24" t="n"/>
      <c r="J116" s="26" t="n"/>
      <c r="K116" s="8">
        <f>IF($A116="","",IF(OR($I116="不要",$H116="ほぼ使わない"),"解約候補",IF($I116="あると便利","見直し",IF($I116="必須","継続",""))))</f>
        <v/>
      </c>
      <c r="L116" s="23" t="n"/>
    </row>
    <row r="117" hidden="1" ht="22" customHeight="1">
      <c r="A117" s="23" t="n"/>
      <c r="B117" s="24" t="n"/>
      <c r="C117" s="24" t="n"/>
      <c r="D117" s="24" t="n"/>
      <c r="E117" s="25" t="n"/>
      <c r="F117" s="6">
        <f>IF($E117="","",$E117*IF($D117="月額",12,IF($D117="年額",1,IF($D117="半年",2,IF($D117="四半期",4,IF($D117="週額",52,0))))))</f>
        <v/>
      </c>
      <c r="G117" s="6">
        <f>IF($F117="","",$F117/12)</f>
        <v/>
      </c>
      <c r="H117" s="24" t="n"/>
      <c r="I117" s="24" t="n"/>
      <c r="J117" s="26" t="n"/>
      <c r="K117" s="8">
        <f>IF($A117="","",IF(OR($I117="不要",$H117="ほぼ使わない"),"解約候補",IF($I117="あると便利","見直し",IF($I117="必須","継続",""))))</f>
        <v/>
      </c>
      <c r="L117" s="23" t="n"/>
    </row>
    <row r="118" hidden="1" ht="22" customHeight="1">
      <c r="A118" s="23" t="n"/>
      <c r="B118" s="24" t="n"/>
      <c r="C118" s="24" t="n"/>
      <c r="D118" s="24" t="n"/>
      <c r="E118" s="25" t="n"/>
      <c r="F118" s="6">
        <f>IF($E118="","",$E118*IF($D118="月額",12,IF($D118="年額",1,IF($D118="半年",2,IF($D118="四半期",4,IF($D118="週額",52,0))))))</f>
        <v/>
      </c>
      <c r="G118" s="6">
        <f>IF($F118="","",$F118/12)</f>
        <v/>
      </c>
      <c r="H118" s="24" t="n"/>
      <c r="I118" s="24" t="n"/>
      <c r="J118" s="26" t="n"/>
      <c r="K118" s="8">
        <f>IF($A118="","",IF(OR($I118="不要",$H118="ほぼ使わない"),"解約候補",IF($I118="あると便利","見直し",IF($I118="必須","継続",""))))</f>
        <v/>
      </c>
      <c r="L118" s="23" t="n"/>
    </row>
    <row r="119" hidden="1" ht="22" customHeight="1">
      <c r="A119" s="23" t="n"/>
      <c r="B119" s="24" t="n"/>
      <c r="C119" s="24" t="n"/>
      <c r="D119" s="24" t="n"/>
      <c r="E119" s="25" t="n"/>
      <c r="F119" s="6">
        <f>IF($E119="","",$E119*IF($D119="月額",12,IF($D119="年額",1,IF($D119="半年",2,IF($D119="四半期",4,IF($D119="週額",52,0))))))</f>
        <v/>
      </c>
      <c r="G119" s="6">
        <f>IF($F119="","",$F119/12)</f>
        <v/>
      </c>
      <c r="H119" s="24" t="n"/>
      <c r="I119" s="24" t="n"/>
      <c r="J119" s="26" t="n"/>
      <c r="K119" s="8">
        <f>IF($A119="","",IF(OR($I119="不要",$H119="ほぼ使わない"),"解約候補",IF($I119="あると便利","見直し",IF($I119="必須","継続",""))))</f>
        <v/>
      </c>
      <c r="L119" s="23" t="n"/>
    </row>
    <row r="120" hidden="1" ht="22" customHeight="1">
      <c r="A120" s="23" t="n"/>
      <c r="B120" s="24" t="n"/>
      <c r="C120" s="24" t="n"/>
      <c r="D120" s="24" t="n"/>
      <c r="E120" s="25" t="n"/>
      <c r="F120" s="6">
        <f>IF($E120="","",$E120*IF($D120="月額",12,IF($D120="年額",1,IF($D120="半年",2,IF($D120="四半期",4,IF($D120="週額",52,0))))))</f>
        <v/>
      </c>
      <c r="G120" s="6">
        <f>IF($F120="","",$F120/12)</f>
        <v/>
      </c>
      <c r="H120" s="24" t="n"/>
      <c r="I120" s="24" t="n"/>
      <c r="J120" s="26" t="n"/>
      <c r="K120" s="8">
        <f>IF($A120="","",IF(OR($I120="不要",$H120="ほぼ使わない"),"解約候補",IF($I120="あると便利","見直し",IF($I120="必須","継続",""))))</f>
        <v/>
      </c>
      <c r="L120" s="23" t="n"/>
    </row>
    <row r="121" hidden="1" ht="22" customHeight="1">
      <c r="A121" s="23" t="n"/>
      <c r="B121" s="24" t="n"/>
      <c r="C121" s="24" t="n"/>
      <c r="D121" s="24" t="n"/>
      <c r="E121" s="25" t="n"/>
      <c r="F121" s="6">
        <f>IF($E121="","",$E121*IF($D121="月額",12,IF($D121="年額",1,IF($D121="半年",2,IF($D121="四半期",4,IF($D121="週額",52,0))))))</f>
        <v/>
      </c>
      <c r="G121" s="6">
        <f>IF($F121="","",$F121/12)</f>
        <v/>
      </c>
      <c r="H121" s="24" t="n"/>
      <c r="I121" s="24" t="n"/>
      <c r="J121" s="26" t="n"/>
      <c r="K121" s="8">
        <f>IF($A121="","",IF(OR($I121="不要",$H121="ほぼ使わない"),"解約候補",IF($I121="あると便利","見直し",IF($I121="必須","継続",""))))</f>
        <v/>
      </c>
      <c r="L121" s="23" t="n"/>
    </row>
    <row r="122" hidden="1" ht="22" customHeight="1">
      <c r="A122" s="23" t="n"/>
      <c r="B122" s="24" t="n"/>
      <c r="C122" s="24" t="n"/>
      <c r="D122" s="24" t="n"/>
      <c r="E122" s="25" t="n"/>
      <c r="F122" s="6">
        <f>IF($E122="","",$E122*IF($D122="月額",12,IF($D122="年額",1,IF($D122="半年",2,IF($D122="四半期",4,IF($D122="週額",52,0))))))</f>
        <v/>
      </c>
      <c r="G122" s="6">
        <f>IF($F122="","",$F122/12)</f>
        <v/>
      </c>
      <c r="H122" s="24" t="n"/>
      <c r="I122" s="24" t="n"/>
      <c r="J122" s="26" t="n"/>
      <c r="K122" s="8">
        <f>IF($A122="","",IF(OR($I122="不要",$H122="ほぼ使わない"),"解約候補",IF($I122="あると便利","見直し",IF($I122="必須","継続",""))))</f>
        <v/>
      </c>
      <c r="L122" s="23" t="n"/>
    </row>
    <row r="123" hidden="1" ht="22" customHeight="1">
      <c r="A123" s="23" t="n"/>
      <c r="B123" s="24" t="n"/>
      <c r="C123" s="24" t="n"/>
      <c r="D123" s="24" t="n"/>
      <c r="E123" s="25" t="n"/>
      <c r="F123" s="6">
        <f>IF($E123="","",$E123*IF($D123="月額",12,IF($D123="年額",1,IF($D123="半年",2,IF($D123="四半期",4,IF($D123="週額",52,0))))))</f>
        <v/>
      </c>
      <c r="G123" s="6">
        <f>IF($F123="","",$F123/12)</f>
        <v/>
      </c>
      <c r="H123" s="24" t="n"/>
      <c r="I123" s="24" t="n"/>
      <c r="J123" s="26" t="n"/>
      <c r="K123" s="8">
        <f>IF($A123="","",IF(OR($I123="不要",$H123="ほぼ使わない"),"解約候補",IF($I123="あると便利","見直し",IF($I123="必須","継続",""))))</f>
        <v/>
      </c>
      <c r="L123" s="23" t="n"/>
    </row>
    <row r="124" hidden="1" ht="22" customHeight="1">
      <c r="A124" s="23" t="n"/>
      <c r="B124" s="24" t="n"/>
      <c r="C124" s="24" t="n"/>
      <c r="D124" s="24" t="n"/>
      <c r="E124" s="25" t="n"/>
      <c r="F124" s="6">
        <f>IF($E124="","",$E124*IF($D124="月額",12,IF($D124="年額",1,IF($D124="半年",2,IF($D124="四半期",4,IF($D124="週額",52,0))))))</f>
        <v/>
      </c>
      <c r="G124" s="6">
        <f>IF($F124="","",$F124/12)</f>
        <v/>
      </c>
      <c r="H124" s="24" t="n"/>
      <c r="I124" s="24" t="n"/>
      <c r="J124" s="26" t="n"/>
      <c r="K124" s="8">
        <f>IF($A124="","",IF(OR($I124="不要",$H124="ほぼ使わない"),"解約候補",IF($I124="あると便利","見直し",IF($I124="必須","継続",""))))</f>
        <v/>
      </c>
      <c r="L124" s="23" t="n"/>
    </row>
    <row r="125" hidden="1" ht="22" customHeight="1">
      <c r="A125" s="23" t="n"/>
      <c r="B125" s="24" t="n"/>
      <c r="C125" s="24" t="n"/>
      <c r="D125" s="24" t="n"/>
      <c r="E125" s="25" t="n"/>
      <c r="F125" s="6">
        <f>IF($E125="","",$E125*IF($D125="月額",12,IF($D125="年額",1,IF($D125="半年",2,IF($D125="四半期",4,IF($D125="週額",52,0))))))</f>
        <v/>
      </c>
      <c r="G125" s="6">
        <f>IF($F125="","",$F125/12)</f>
        <v/>
      </c>
      <c r="H125" s="24" t="n"/>
      <c r="I125" s="24" t="n"/>
      <c r="J125" s="26" t="n"/>
      <c r="K125" s="8">
        <f>IF($A125="","",IF(OR($I125="不要",$H125="ほぼ使わない"),"解約候補",IF($I125="あると便利","見直し",IF($I125="必須","継続",""))))</f>
        <v/>
      </c>
      <c r="L125" s="23" t="n"/>
    </row>
    <row r="126" hidden="1" ht="22" customHeight="1">
      <c r="A126" s="23" t="n"/>
      <c r="B126" s="24" t="n"/>
      <c r="C126" s="24" t="n"/>
      <c r="D126" s="24" t="n"/>
      <c r="E126" s="25" t="n"/>
      <c r="F126" s="6">
        <f>IF($E126="","",$E126*IF($D126="月額",12,IF($D126="年額",1,IF($D126="半年",2,IF($D126="四半期",4,IF($D126="週額",52,0))))))</f>
        <v/>
      </c>
      <c r="G126" s="6">
        <f>IF($F126="","",$F126/12)</f>
        <v/>
      </c>
      <c r="H126" s="24" t="n"/>
      <c r="I126" s="24" t="n"/>
      <c r="J126" s="26" t="n"/>
      <c r="K126" s="8">
        <f>IF($A126="","",IF(OR($I126="不要",$H126="ほぼ使わない"),"解約候補",IF($I126="あると便利","見直し",IF($I126="必須","継続",""))))</f>
        <v/>
      </c>
      <c r="L126" s="23" t="n"/>
    </row>
    <row r="127" hidden="1" ht="22" customHeight="1">
      <c r="A127" s="23" t="n"/>
      <c r="B127" s="24" t="n"/>
      <c r="C127" s="24" t="n"/>
      <c r="D127" s="24" t="n"/>
      <c r="E127" s="25" t="n"/>
      <c r="F127" s="6">
        <f>IF($E127="","",$E127*IF($D127="月額",12,IF($D127="年額",1,IF($D127="半年",2,IF($D127="四半期",4,IF($D127="週額",52,0))))))</f>
        <v/>
      </c>
      <c r="G127" s="6">
        <f>IF($F127="","",$F127/12)</f>
        <v/>
      </c>
      <c r="H127" s="24" t="n"/>
      <c r="I127" s="24" t="n"/>
      <c r="J127" s="26" t="n"/>
      <c r="K127" s="8">
        <f>IF($A127="","",IF(OR($I127="不要",$H127="ほぼ使わない"),"解約候補",IF($I127="あると便利","見直し",IF($I127="必須","継続",""))))</f>
        <v/>
      </c>
      <c r="L127" s="23" t="n"/>
    </row>
    <row r="128" hidden="1" ht="22" customHeight="1">
      <c r="A128" s="23" t="n"/>
      <c r="B128" s="24" t="n"/>
      <c r="C128" s="24" t="n"/>
      <c r="D128" s="24" t="n"/>
      <c r="E128" s="25" t="n"/>
      <c r="F128" s="6">
        <f>IF($E128="","",$E128*IF($D128="月額",12,IF($D128="年額",1,IF($D128="半年",2,IF($D128="四半期",4,IF($D128="週額",52,0))))))</f>
        <v/>
      </c>
      <c r="G128" s="6">
        <f>IF($F128="","",$F128/12)</f>
        <v/>
      </c>
      <c r="H128" s="24" t="n"/>
      <c r="I128" s="24" t="n"/>
      <c r="J128" s="26" t="n"/>
      <c r="K128" s="8">
        <f>IF($A128="","",IF(OR($I128="不要",$H128="ほぼ使わない"),"解約候補",IF($I128="あると便利","見直し",IF($I128="必須","継続",""))))</f>
        <v/>
      </c>
      <c r="L128" s="23" t="n"/>
    </row>
    <row r="129" hidden="1" ht="22" customHeight="1">
      <c r="A129" s="23" t="n"/>
      <c r="B129" s="24" t="n"/>
      <c r="C129" s="24" t="n"/>
      <c r="D129" s="24" t="n"/>
      <c r="E129" s="25" t="n"/>
      <c r="F129" s="6">
        <f>IF($E129="","",$E129*IF($D129="月額",12,IF($D129="年額",1,IF($D129="半年",2,IF($D129="四半期",4,IF($D129="週額",52,0))))))</f>
        <v/>
      </c>
      <c r="G129" s="6">
        <f>IF($F129="","",$F129/12)</f>
        <v/>
      </c>
      <c r="H129" s="24" t="n"/>
      <c r="I129" s="24" t="n"/>
      <c r="J129" s="26" t="n"/>
      <c r="K129" s="8">
        <f>IF($A129="","",IF(OR($I129="不要",$H129="ほぼ使わない"),"解約候補",IF($I129="あると便利","見直し",IF($I129="必須","継続",""))))</f>
        <v/>
      </c>
      <c r="L129" s="23" t="n"/>
    </row>
    <row r="130" hidden="1" ht="22" customHeight="1">
      <c r="A130" s="23" t="n"/>
      <c r="B130" s="24" t="n"/>
      <c r="C130" s="24" t="n"/>
      <c r="D130" s="24" t="n"/>
      <c r="E130" s="25" t="n"/>
      <c r="F130" s="6">
        <f>IF($E130="","",$E130*IF($D130="月額",12,IF($D130="年額",1,IF($D130="半年",2,IF($D130="四半期",4,IF($D130="週額",52,0))))))</f>
        <v/>
      </c>
      <c r="G130" s="6">
        <f>IF($F130="","",$F130/12)</f>
        <v/>
      </c>
      <c r="H130" s="24" t="n"/>
      <c r="I130" s="24" t="n"/>
      <c r="J130" s="26" t="n"/>
      <c r="K130" s="8">
        <f>IF($A130="","",IF(OR($I130="不要",$H130="ほぼ使わない"),"解約候補",IF($I130="あると便利","見直し",IF($I130="必須","継続",""))))</f>
        <v/>
      </c>
      <c r="L130" s="23" t="n"/>
    </row>
    <row r="131" hidden="1" ht="22" customHeight="1">
      <c r="A131" s="23" t="n"/>
      <c r="B131" s="24" t="n"/>
      <c r="C131" s="24" t="n"/>
      <c r="D131" s="24" t="n"/>
      <c r="E131" s="25" t="n"/>
      <c r="F131" s="6">
        <f>IF($E131="","",$E131*IF($D131="月額",12,IF($D131="年額",1,IF($D131="半年",2,IF($D131="四半期",4,IF($D131="週額",52,0))))))</f>
        <v/>
      </c>
      <c r="G131" s="6">
        <f>IF($F131="","",$F131/12)</f>
        <v/>
      </c>
      <c r="H131" s="24" t="n"/>
      <c r="I131" s="24" t="n"/>
      <c r="J131" s="26" t="n"/>
      <c r="K131" s="8">
        <f>IF($A131="","",IF(OR($I131="不要",$H131="ほぼ使わない"),"解約候補",IF($I131="あると便利","見直し",IF($I131="必須","継続",""))))</f>
        <v/>
      </c>
      <c r="L131" s="23" t="n"/>
    </row>
    <row r="132" hidden="1" ht="22" customHeight="1">
      <c r="A132" s="23" t="n"/>
      <c r="B132" s="24" t="n"/>
      <c r="C132" s="24" t="n"/>
      <c r="D132" s="24" t="n"/>
      <c r="E132" s="25" t="n"/>
      <c r="F132" s="6">
        <f>IF($E132="","",$E132*IF($D132="月額",12,IF($D132="年額",1,IF($D132="半年",2,IF($D132="四半期",4,IF($D132="週額",52,0))))))</f>
        <v/>
      </c>
      <c r="G132" s="6">
        <f>IF($F132="","",$F132/12)</f>
        <v/>
      </c>
      <c r="H132" s="24" t="n"/>
      <c r="I132" s="24" t="n"/>
      <c r="J132" s="26" t="n"/>
      <c r="K132" s="8">
        <f>IF($A132="","",IF(OR($I132="不要",$H132="ほぼ使わない"),"解約候補",IF($I132="あると便利","見直し",IF($I132="必須","継続",""))))</f>
        <v/>
      </c>
      <c r="L132" s="23" t="n"/>
    </row>
    <row r="133" hidden="1" ht="22" customHeight="1">
      <c r="A133" s="23" t="n"/>
      <c r="B133" s="24" t="n"/>
      <c r="C133" s="24" t="n"/>
      <c r="D133" s="24" t="n"/>
      <c r="E133" s="25" t="n"/>
      <c r="F133" s="6">
        <f>IF($E133="","",$E133*IF($D133="月額",12,IF($D133="年額",1,IF($D133="半年",2,IF($D133="四半期",4,IF($D133="週額",52,0))))))</f>
        <v/>
      </c>
      <c r="G133" s="6">
        <f>IF($F133="","",$F133/12)</f>
        <v/>
      </c>
      <c r="H133" s="24" t="n"/>
      <c r="I133" s="24" t="n"/>
      <c r="J133" s="26" t="n"/>
      <c r="K133" s="8">
        <f>IF($A133="","",IF(OR($I133="不要",$H133="ほぼ使わない"),"解約候補",IF($I133="あると便利","見直し",IF($I133="必須","継続",""))))</f>
        <v/>
      </c>
      <c r="L133" s="23" t="n"/>
    </row>
    <row r="134" hidden="1" ht="22" customHeight="1">
      <c r="A134" s="23" t="n"/>
      <c r="B134" s="24" t="n"/>
      <c r="C134" s="24" t="n"/>
      <c r="D134" s="24" t="n"/>
      <c r="E134" s="25" t="n"/>
      <c r="F134" s="6">
        <f>IF($E134="","",$E134*IF($D134="月額",12,IF($D134="年額",1,IF($D134="半年",2,IF($D134="四半期",4,IF($D134="週額",52,0))))))</f>
        <v/>
      </c>
      <c r="G134" s="6">
        <f>IF($F134="","",$F134/12)</f>
        <v/>
      </c>
      <c r="H134" s="24" t="n"/>
      <c r="I134" s="24" t="n"/>
      <c r="J134" s="26" t="n"/>
      <c r="K134" s="8">
        <f>IF($A134="","",IF(OR($I134="不要",$H134="ほぼ使わない"),"解約候補",IF($I134="あると便利","見直し",IF($I134="必須","継続",""))))</f>
        <v/>
      </c>
      <c r="L134" s="23" t="n"/>
    </row>
    <row r="135" hidden="1" ht="22" customHeight="1">
      <c r="A135" s="23" t="n"/>
      <c r="B135" s="24" t="n"/>
      <c r="C135" s="24" t="n"/>
      <c r="D135" s="24" t="n"/>
      <c r="E135" s="25" t="n"/>
      <c r="F135" s="6">
        <f>IF($E135="","",$E135*IF($D135="月額",12,IF($D135="年額",1,IF($D135="半年",2,IF($D135="四半期",4,IF($D135="週額",52,0))))))</f>
        <v/>
      </c>
      <c r="G135" s="6">
        <f>IF($F135="","",$F135/12)</f>
        <v/>
      </c>
      <c r="H135" s="24" t="n"/>
      <c r="I135" s="24" t="n"/>
      <c r="J135" s="26" t="n"/>
      <c r="K135" s="8">
        <f>IF($A135="","",IF(OR($I135="不要",$H135="ほぼ使わない"),"解約候補",IF($I135="あると便利","見直し",IF($I135="必須","継続",""))))</f>
        <v/>
      </c>
      <c r="L135" s="23" t="n"/>
    </row>
    <row r="136" hidden="1" ht="22" customHeight="1">
      <c r="A136" s="23" t="n"/>
      <c r="B136" s="24" t="n"/>
      <c r="C136" s="24" t="n"/>
      <c r="D136" s="24" t="n"/>
      <c r="E136" s="25" t="n"/>
      <c r="F136" s="6">
        <f>IF($E136="","",$E136*IF($D136="月額",12,IF($D136="年額",1,IF($D136="半年",2,IF($D136="四半期",4,IF($D136="週額",52,0))))))</f>
        <v/>
      </c>
      <c r="G136" s="6">
        <f>IF($F136="","",$F136/12)</f>
        <v/>
      </c>
      <c r="H136" s="24" t="n"/>
      <c r="I136" s="24" t="n"/>
      <c r="J136" s="26" t="n"/>
      <c r="K136" s="8">
        <f>IF($A136="","",IF(OR($I136="不要",$H136="ほぼ使わない"),"解約候補",IF($I136="あると便利","見直し",IF($I136="必須","継続",""))))</f>
        <v/>
      </c>
      <c r="L136" s="23" t="n"/>
    </row>
    <row r="137" hidden="1" ht="22" customHeight="1">
      <c r="A137" s="23" t="n"/>
      <c r="B137" s="24" t="n"/>
      <c r="C137" s="24" t="n"/>
      <c r="D137" s="24" t="n"/>
      <c r="E137" s="25" t="n"/>
      <c r="F137" s="6">
        <f>IF($E137="","",$E137*IF($D137="月額",12,IF($D137="年額",1,IF($D137="半年",2,IF($D137="四半期",4,IF($D137="週額",52,0))))))</f>
        <v/>
      </c>
      <c r="G137" s="6">
        <f>IF($F137="","",$F137/12)</f>
        <v/>
      </c>
      <c r="H137" s="24" t="n"/>
      <c r="I137" s="24" t="n"/>
      <c r="J137" s="26" t="n"/>
      <c r="K137" s="8">
        <f>IF($A137="","",IF(OR($I137="不要",$H137="ほぼ使わない"),"解約候補",IF($I137="あると便利","見直し",IF($I137="必須","継続",""))))</f>
        <v/>
      </c>
      <c r="L137" s="23" t="n"/>
    </row>
    <row r="138" hidden="1" ht="22" customHeight="1">
      <c r="A138" s="23" t="n"/>
      <c r="B138" s="24" t="n"/>
      <c r="C138" s="24" t="n"/>
      <c r="D138" s="24" t="n"/>
      <c r="E138" s="25" t="n"/>
      <c r="F138" s="6">
        <f>IF($E138="","",$E138*IF($D138="月額",12,IF($D138="年額",1,IF($D138="半年",2,IF($D138="四半期",4,IF($D138="週額",52,0))))))</f>
        <v/>
      </c>
      <c r="G138" s="6">
        <f>IF($F138="","",$F138/12)</f>
        <v/>
      </c>
      <c r="H138" s="24" t="n"/>
      <c r="I138" s="24" t="n"/>
      <c r="J138" s="26" t="n"/>
      <c r="K138" s="8">
        <f>IF($A138="","",IF(OR($I138="不要",$H138="ほぼ使わない"),"解約候補",IF($I138="あると便利","見直し",IF($I138="必須","継続",""))))</f>
        <v/>
      </c>
      <c r="L138" s="23" t="n"/>
    </row>
    <row r="139" hidden="1" ht="22" customHeight="1">
      <c r="A139" s="23" t="n"/>
      <c r="B139" s="24" t="n"/>
      <c r="C139" s="24" t="n"/>
      <c r="D139" s="24" t="n"/>
      <c r="E139" s="25" t="n"/>
      <c r="F139" s="6">
        <f>IF($E139="","",$E139*IF($D139="月額",12,IF($D139="年額",1,IF($D139="半年",2,IF($D139="四半期",4,IF($D139="週額",52,0))))))</f>
        <v/>
      </c>
      <c r="G139" s="6">
        <f>IF($F139="","",$F139/12)</f>
        <v/>
      </c>
      <c r="H139" s="24" t="n"/>
      <c r="I139" s="24" t="n"/>
      <c r="J139" s="26" t="n"/>
      <c r="K139" s="8">
        <f>IF($A139="","",IF(OR($I139="不要",$H139="ほぼ使わない"),"解約候補",IF($I139="あると便利","見直し",IF($I139="必須","継続",""))))</f>
        <v/>
      </c>
      <c r="L139" s="23" t="n"/>
    </row>
    <row r="140" hidden="1" ht="22" customHeight="1">
      <c r="A140" s="23" t="n"/>
      <c r="B140" s="24" t="n"/>
      <c r="C140" s="24" t="n"/>
      <c r="D140" s="24" t="n"/>
      <c r="E140" s="25" t="n"/>
      <c r="F140" s="6">
        <f>IF($E140="","",$E140*IF($D140="月額",12,IF($D140="年額",1,IF($D140="半年",2,IF($D140="四半期",4,IF($D140="週額",52,0))))))</f>
        <v/>
      </c>
      <c r="G140" s="6">
        <f>IF($F140="","",$F140/12)</f>
        <v/>
      </c>
      <c r="H140" s="24" t="n"/>
      <c r="I140" s="24" t="n"/>
      <c r="J140" s="26" t="n"/>
      <c r="K140" s="8">
        <f>IF($A140="","",IF(OR($I140="不要",$H140="ほぼ使わない"),"解約候補",IF($I140="あると便利","見直し",IF($I140="必須","継続",""))))</f>
        <v/>
      </c>
      <c r="L140" s="23" t="n"/>
    </row>
    <row r="141" hidden="1" ht="22" customHeight="1">
      <c r="A141" s="23" t="n"/>
      <c r="B141" s="24" t="n"/>
      <c r="C141" s="24" t="n"/>
      <c r="D141" s="24" t="n"/>
      <c r="E141" s="25" t="n"/>
      <c r="F141" s="6">
        <f>IF($E141="","",$E141*IF($D141="月額",12,IF($D141="年額",1,IF($D141="半年",2,IF($D141="四半期",4,IF($D141="週額",52,0))))))</f>
        <v/>
      </c>
      <c r="G141" s="6">
        <f>IF($F141="","",$F141/12)</f>
        <v/>
      </c>
      <c r="H141" s="24" t="n"/>
      <c r="I141" s="24" t="n"/>
      <c r="J141" s="26" t="n"/>
      <c r="K141" s="8">
        <f>IF($A141="","",IF(OR($I141="不要",$H141="ほぼ使わない"),"解約候補",IF($I141="あると便利","見直し",IF($I141="必須","継続",""))))</f>
        <v/>
      </c>
      <c r="L141" s="23" t="n"/>
    </row>
    <row r="142" hidden="1" ht="22" customHeight="1">
      <c r="A142" s="23" t="n"/>
      <c r="B142" s="24" t="n"/>
      <c r="C142" s="24" t="n"/>
      <c r="D142" s="24" t="n"/>
      <c r="E142" s="25" t="n"/>
      <c r="F142" s="6">
        <f>IF($E142="","",$E142*IF($D142="月額",12,IF($D142="年額",1,IF($D142="半年",2,IF($D142="四半期",4,IF($D142="週額",52,0))))))</f>
        <v/>
      </c>
      <c r="G142" s="6">
        <f>IF($F142="","",$F142/12)</f>
        <v/>
      </c>
      <c r="H142" s="24" t="n"/>
      <c r="I142" s="24" t="n"/>
      <c r="J142" s="26" t="n"/>
      <c r="K142" s="8">
        <f>IF($A142="","",IF(OR($I142="不要",$H142="ほぼ使わない"),"解約候補",IF($I142="あると便利","見直し",IF($I142="必須","継続",""))))</f>
        <v/>
      </c>
      <c r="L142" s="23" t="n"/>
    </row>
    <row r="143" hidden="1" ht="22" customHeight="1">
      <c r="A143" s="23" t="n"/>
      <c r="B143" s="24" t="n"/>
      <c r="C143" s="24" t="n"/>
      <c r="D143" s="24" t="n"/>
      <c r="E143" s="25" t="n"/>
      <c r="F143" s="6">
        <f>IF($E143="","",$E143*IF($D143="月額",12,IF($D143="年額",1,IF($D143="半年",2,IF($D143="四半期",4,IF($D143="週額",52,0))))))</f>
        <v/>
      </c>
      <c r="G143" s="6">
        <f>IF($F143="","",$F143/12)</f>
        <v/>
      </c>
      <c r="H143" s="24" t="n"/>
      <c r="I143" s="24" t="n"/>
      <c r="J143" s="26" t="n"/>
      <c r="K143" s="8">
        <f>IF($A143="","",IF(OR($I143="不要",$H143="ほぼ使わない"),"解約候補",IF($I143="あると便利","見直し",IF($I143="必須","継続",""))))</f>
        <v/>
      </c>
      <c r="L143" s="23" t="n"/>
    </row>
    <row r="144" hidden="1" ht="22" customHeight="1">
      <c r="A144" s="23" t="n"/>
      <c r="B144" s="24" t="n"/>
      <c r="C144" s="24" t="n"/>
      <c r="D144" s="24" t="n"/>
      <c r="E144" s="25" t="n"/>
      <c r="F144" s="6">
        <f>IF($E144="","",$E144*IF($D144="月額",12,IF($D144="年額",1,IF($D144="半年",2,IF($D144="四半期",4,IF($D144="週額",52,0))))))</f>
        <v/>
      </c>
      <c r="G144" s="6">
        <f>IF($F144="","",$F144/12)</f>
        <v/>
      </c>
      <c r="H144" s="24" t="n"/>
      <c r="I144" s="24" t="n"/>
      <c r="J144" s="26" t="n"/>
      <c r="K144" s="8">
        <f>IF($A144="","",IF(OR($I144="不要",$H144="ほぼ使わない"),"解約候補",IF($I144="あると便利","見直し",IF($I144="必須","継続",""))))</f>
        <v/>
      </c>
      <c r="L144" s="23" t="n"/>
    </row>
    <row r="145" hidden="1" ht="22" customHeight="1">
      <c r="A145" s="23" t="n"/>
      <c r="B145" s="24" t="n"/>
      <c r="C145" s="24" t="n"/>
      <c r="D145" s="24" t="n"/>
      <c r="E145" s="25" t="n"/>
      <c r="F145" s="6">
        <f>IF($E145="","",$E145*IF($D145="月額",12,IF($D145="年額",1,IF($D145="半年",2,IF($D145="四半期",4,IF($D145="週額",52,0))))))</f>
        <v/>
      </c>
      <c r="G145" s="6">
        <f>IF($F145="","",$F145/12)</f>
        <v/>
      </c>
      <c r="H145" s="24" t="n"/>
      <c r="I145" s="24" t="n"/>
      <c r="J145" s="26" t="n"/>
      <c r="K145" s="8">
        <f>IF($A145="","",IF(OR($I145="不要",$H145="ほぼ使わない"),"解約候補",IF($I145="あると便利","見直し",IF($I145="必須","継続",""))))</f>
        <v/>
      </c>
      <c r="L145" s="23" t="n"/>
    </row>
    <row r="146" hidden="1" ht="22" customHeight="1">
      <c r="A146" s="23" t="n"/>
      <c r="B146" s="24" t="n"/>
      <c r="C146" s="24" t="n"/>
      <c r="D146" s="24" t="n"/>
      <c r="E146" s="25" t="n"/>
      <c r="F146" s="6">
        <f>IF($E146="","",$E146*IF($D146="月額",12,IF($D146="年額",1,IF($D146="半年",2,IF($D146="四半期",4,IF($D146="週額",52,0))))))</f>
        <v/>
      </c>
      <c r="G146" s="6">
        <f>IF($F146="","",$F146/12)</f>
        <v/>
      </c>
      <c r="H146" s="24" t="n"/>
      <c r="I146" s="24" t="n"/>
      <c r="J146" s="26" t="n"/>
      <c r="K146" s="8">
        <f>IF($A146="","",IF(OR($I146="不要",$H146="ほぼ使わない"),"解約候補",IF($I146="あると便利","見直し",IF($I146="必須","継続",""))))</f>
        <v/>
      </c>
      <c r="L146" s="23" t="n"/>
    </row>
    <row r="147" hidden="1" ht="22" customHeight="1">
      <c r="A147" s="23" t="n"/>
      <c r="B147" s="24" t="n"/>
      <c r="C147" s="24" t="n"/>
      <c r="D147" s="24" t="n"/>
      <c r="E147" s="25" t="n"/>
      <c r="F147" s="6">
        <f>IF($E147="","",$E147*IF($D147="月額",12,IF($D147="年額",1,IF($D147="半年",2,IF($D147="四半期",4,IF($D147="週額",52,0))))))</f>
        <v/>
      </c>
      <c r="G147" s="6">
        <f>IF($F147="","",$F147/12)</f>
        <v/>
      </c>
      <c r="H147" s="24" t="n"/>
      <c r="I147" s="24" t="n"/>
      <c r="J147" s="26" t="n"/>
      <c r="K147" s="8">
        <f>IF($A147="","",IF(OR($I147="不要",$H147="ほぼ使わない"),"解約候補",IF($I147="あると便利","見直し",IF($I147="必須","継続",""))))</f>
        <v/>
      </c>
      <c r="L147" s="23" t="n"/>
    </row>
    <row r="148" hidden="1" ht="22" customHeight="1">
      <c r="A148" s="23" t="n"/>
      <c r="B148" s="24" t="n"/>
      <c r="C148" s="24" t="n"/>
      <c r="D148" s="24" t="n"/>
      <c r="E148" s="25" t="n"/>
      <c r="F148" s="6">
        <f>IF($E148="","",$E148*IF($D148="月額",12,IF($D148="年額",1,IF($D148="半年",2,IF($D148="四半期",4,IF($D148="週額",52,0))))))</f>
        <v/>
      </c>
      <c r="G148" s="6">
        <f>IF($F148="","",$F148/12)</f>
        <v/>
      </c>
      <c r="H148" s="24" t="n"/>
      <c r="I148" s="24" t="n"/>
      <c r="J148" s="26" t="n"/>
      <c r="K148" s="8">
        <f>IF($A148="","",IF(OR($I148="不要",$H148="ほぼ使わない"),"解約候補",IF($I148="あると便利","見直し",IF($I148="必須","継続",""))))</f>
        <v/>
      </c>
      <c r="L148" s="23" t="n"/>
    </row>
    <row r="149" hidden="1" ht="22" customHeight="1">
      <c r="A149" s="23" t="n"/>
      <c r="B149" s="24" t="n"/>
      <c r="C149" s="24" t="n"/>
      <c r="D149" s="24" t="n"/>
      <c r="E149" s="25" t="n"/>
      <c r="F149" s="6">
        <f>IF($E149="","",$E149*IF($D149="月額",12,IF($D149="年額",1,IF($D149="半年",2,IF($D149="四半期",4,IF($D149="週額",52,0))))))</f>
        <v/>
      </c>
      <c r="G149" s="6">
        <f>IF($F149="","",$F149/12)</f>
        <v/>
      </c>
      <c r="H149" s="24" t="n"/>
      <c r="I149" s="24" t="n"/>
      <c r="J149" s="26" t="n"/>
      <c r="K149" s="8">
        <f>IF($A149="","",IF(OR($I149="不要",$H149="ほぼ使わない"),"解約候補",IF($I149="あると便利","見直し",IF($I149="必須","継続",""))))</f>
        <v/>
      </c>
      <c r="L149" s="23" t="n"/>
    </row>
    <row r="150" hidden="1" ht="22" customHeight="1">
      <c r="A150" s="23" t="n"/>
      <c r="B150" s="24" t="n"/>
      <c r="C150" s="24" t="n"/>
      <c r="D150" s="24" t="n"/>
      <c r="E150" s="25" t="n"/>
      <c r="F150" s="6">
        <f>IF($E150="","",$E150*IF($D150="月額",12,IF($D150="年額",1,IF($D150="半年",2,IF($D150="四半期",4,IF($D150="週額",52,0))))))</f>
        <v/>
      </c>
      <c r="G150" s="6">
        <f>IF($F150="","",$F150/12)</f>
        <v/>
      </c>
      <c r="H150" s="24" t="n"/>
      <c r="I150" s="24" t="n"/>
      <c r="J150" s="26" t="n"/>
      <c r="K150" s="8">
        <f>IF($A150="","",IF(OR($I150="不要",$H150="ほぼ使わない"),"解約候補",IF($I150="あると便利","見直し",IF($I150="必須","継続",""))))</f>
        <v/>
      </c>
      <c r="L150" s="23" t="n"/>
    </row>
    <row r="151" hidden="1" ht="22" customHeight="1">
      <c r="A151" s="23" t="n"/>
      <c r="B151" s="24" t="n"/>
      <c r="C151" s="24" t="n"/>
      <c r="D151" s="24" t="n"/>
      <c r="E151" s="25" t="n"/>
      <c r="F151" s="6">
        <f>IF($E151="","",$E151*IF($D151="月額",12,IF($D151="年額",1,IF($D151="半年",2,IF($D151="四半期",4,IF($D151="週額",52,0))))))</f>
        <v/>
      </c>
      <c r="G151" s="6">
        <f>IF($F151="","",$F151/12)</f>
        <v/>
      </c>
      <c r="H151" s="24" t="n"/>
      <c r="I151" s="24" t="n"/>
      <c r="J151" s="26" t="n"/>
      <c r="K151" s="8">
        <f>IF($A151="","",IF(OR($I151="不要",$H151="ほぼ使わない"),"解約候補",IF($I151="あると便利","見直し",IF($I151="必須","継続",""))))</f>
        <v/>
      </c>
      <c r="L151" s="23" t="n"/>
    </row>
    <row r="152" hidden="1" ht="22" customHeight="1">
      <c r="A152" s="23" t="n"/>
      <c r="B152" s="24" t="n"/>
      <c r="C152" s="24" t="n"/>
      <c r="D152" s="24" t="n"/>
      <c r="E152" s="25" t="n"/>
      <c r="F152" s="6">
        <f>IF($E152="","",$E152*IF($D152="月額",12,IF($D152="年額",1,IF($D152="半年",2,IF($D152="四半期",4,IF($D152="週額",52,0))))))</f>
        <v/>
      </c>
      <c r="G152" s="6">
        <f>IF($F152="","",$F152/12)</f>
        <v/>
      </c>
      <c r="H152" s="24" t="n"/>
      <c r="I152" s="24" t="n"/>
      <c r="J152" s="26" t="n"/>
      <c r="K152" s="8">
        <f>IF($A152="","",IF(OR($I152="不要",$H152="ほぼ使わない"),"解約候補",IF($I152="あると便利","見直し",IF($I152="必須","継続",""))))</f>
        <v/>
      </c>
      <c r="L152" s="23" t="n"/>
    </row>
    <row r="153" hidden="1" ht="22" customHeight="1">
      <c r="A153" s="23" t="n"/>
      <c r="B153" s="24" t="n"/>
      <c r="C153" s="24" t="n"/>
      <c r="D153" s="24" t="n"/>
      <c r="E153" s="25" t="n"/>
      <c r="F153" s="6">
        <f>IF($E153="","",$E153*IF($D153="月額",12,IF($D153="年額",1,IF($D153="半年",2,IF($D153="四半期",4,IF($D153="週額",52,0))))))</f>
        <v/>
      </c>
      <c r="G153" s="6">
        <f>IF($F153="","",$F153/12)</f>
        <v/>
      </c>
      <c r="H153" s="24" t="n"/>
      <c r="I153" s="24" t="n"/>
      <c r="J153" s="26" t="n"/>
      <c r="K153" s="8">
        <f>IF($A153="","",IF(OR($I153="不要",$H153="ほぼ使わない"),"解約候補",IF($I153="あると便利","見直し",IF($I153="必須","継続",""))))</f>
        <v/>
      </c>
      <c r="L153" s="23" t="n"/>
    </row>
    <row r="154" hidden="1" ht="22" customHeight="1">
      <c r="A154" s="23" t="n"/>
      <c r="B154" s="24" t="n"/>
      <c r="C154" s="24" t="n"/>
      <c r="D154" s="24" t="n"/>
      <c r="E154" s="25" t="n"/>
      <c r="F154" s="6">
        <f>IF($E154="","",$E154*IF($D154="月額",12,IF($D154="年額",1,IF($D154="半年",2,IF($D154="四半期",4,IF($D154="週額",52,0))))))</f>
        <v/>
      </c>
      <c r="G154" s="6">
        <f>IF($F154="","",$F154/12)</f>
        <v/>
      </c>
      <c r="H154" s="24" t="n"/>
      <c r="I154" s="24" t="n"/>
      <c r="J154" s="26" t="n"/>
      <c r="K154" s="8">
        <f>IF($A154="","",IF(OR($I154="不要",$H154="ほぼ使わない"),"解約候補",IF($I154="あると便利","見直し",IF($I154="必須","継続",""))))</f>
        <v/>
      </c>
      <c r="L154" s="23" t="n"/>
    </row>
    <row r="155" hidden="1" ht="22" customHeight="1">
      <c r="A155" s="23" t="n"/>
      <c r="B155" s="24" t="n"/>
      <c r="C155" s="24" t="n"/>
      <c r="D155" s="24" t="n"/>
      <c r="E155" s="25" t="n"/>
      <c r="F155" s="6">
        <f>IF($E155="","",$E155*IF($D155="月額",12,IF($D155="年額",1,IF($D155="半年",2,IF($D155="四半期",4,IF($D155="週額",52,0))))))</f>
        <v/>
      </c>
      <c r="G155" s="6">
        <f>IF($F155="","",$F155/12)</f>
        <v/>
      </c>
      <c r="H155" s="24" t="n"/>
      <c r="I155" s="24" t="n"/>
      <c r="J155" s="26" t="n"/>
      <c r="K155" s="8">
        <f>IF($A155="","",IF(OR($I155="不要",$H155="ほぼ使わない"),"解約候補",IF($I155="あると便利","見直し",IF($I155="必須","継続",""))))</f>
        <v/>
      </c>
      <c r="L155" s="23" t="n"/>
    </row>
    <row r="156" hidden="1" ht="22" customHeight="1">
      <c r="A156" s="23" t="n"/>
      <c r="B156" s="24" t="n"/>
      <c r="C156" s="24" t="n"/>
      <c r="D156" s="24" t="n"/>
      <c r="E156" s="25" t="n"/>
      <c r="F156" s="6">
        <f>IF($E156="","",$E156*IF($D156="月額",12,IF($D156="年額",1,IF($D156="半年",2,IF($D156="四半期",4,IF($D156="週額",52,0))))))</f>
        <v/>
      </c>
      <c r="G156" s="6">
        <f>IF($F156="","",$F156/12)</f>
        <v/>
      </c>
      <c r="H156" s="24" t="n"/>
      <c r="I156" s="24" t="n"/>
      <c r="J156" s="26" t="n"/>
      <c r="K156" s="8">
        <f>IF($A156="","",IF(OR($I156="不要",$H156="ほぼ使わない"),"解約候補",IF($I156="あると便利","見直し",IF($I156="必須","継続",""))))</f>
        <v/>
      </c>
      <c r="L156" s="23" t="n"/>
    </row>
    <row r="157" hidden="1" ht="22" customHeight="1">
      <c r="A157" s="23" t="n"/>
      <c r="B157" s="24" t="n"/>
      <c r="C157" s="24" t="n"/>
      <c r="D157" s="24" t="n"/>
      <c r="E157" s="25" t="n"/>
      <c r="F157" s="6">
        <f>IF($E157="","",$E157*IF($D157="月額",12,IF($D157="年額",1,IF($D157="半年",2,IF($D157="四半期",4,IF($D157="週額",52,0))))))</f>
        <v/>
      </c>
      <c r="G157" s="6">
        <f>IF($F157="","",$F157/12)</f>
        <v/>
      </c>
      <c r="H157" s="24" t="n"/>
      <c r="I157" s="24" t="n"/>
      <c r="J157" s="26" t="n"/>
      <c r="K157" s="8">
        <f>IF($A157="","",IF(OR($I157="不要",$H157="ほぼ使わない"),"解約候補",IF($I157="あると便利","見直し",IF($I157="必須","継続",""))))</f>
        <v/>
      </c>
      <c r="L157" s="23" t="n"/>
    </row>
    <row r="158" hidden="1" ht="22" customHeight="1">
      <c r="A158" s="23" t="n"/>
      <c r="B158" s="24" t="n"/>
      <c r="C158" s="24" t="n"/>
      <c r="D158" s="24" t="n"/>
      <c r="E158" s="25" t="n"/>
      <c r="F158" s="6">
        <f>IF($E158="","",$E158*IF($D158="月額",12,IF($D158="年額",1,IF($D158="半年",2,IF($D158="四半期",4,IF($D158="週額",52,0))))))</f>
        <v/>
      </c>
      <c r="G158" s="6">
        <f>IF($F158="","",$F158/12)</f>
        <v/>
      </c>
      <c r="H158" s="24" t="n"/>
      <c r="I158" s="24" t="n"/>
      <c r="J158" s="26" t="n"/>
      <c r="K158" s="8">
        <f>IF($A158="","",IF(OR($I158="不要",$H158="ほぼ使わない"),"解約候補",IF($I158="あると便利","見直し",IF($I158="必須","継続",""))))</f>
        <v/>
      </c>
      <c r="L158" s="23" t="n"/>
    </row>
    <row r="159" hidden="1" ht="22" customHeight="1">
      <c r="A159" s="23" t="n"/>
      <c r="B159" s="24" t="n"/>
      <c r="C159" s="24" t="n"/>
      <c r="D159" s="24" t="n"/>
      <c r="E159" s="25" t="n"/>
      <c r="F159" s="6">
        <f>IF($E159="","",$E159*IF($D159="月額",12,IF($D159="年額",1,IF($D159="半年",2,IF($D159="四半期",4,IF($D159="週額",52,0))))))</f>
        <v/>
      </c>
      <c r="G159" s="6">
        <f>IF($F159="","",$F159/12)</f>
        <v/>
      </c>
      <c r="H159" s="24" t="n"/>
      <c r="I159" s="24" t="n"/>
      <c r="J159" s="26" t="n"/>
      <c r="K159" s="8">
        <f>IF($A159="","",IF(OR($I159="不要",$H159="ほぼ使わない"),"解約候補",IF($I159="あると便利","見直し",IF($I159="必須","継続",""))))</f>
        <v/>
      </c>
      <c r="L159" s="23" t="n"/>
    </row>
    <row r="160" hidden="1" ht="22" customHeight="1">
      <c r="A160" s="23" t="n"/>
      <c r="B160" s="24" t="n"/>
      <c r="C160" s="24" t="n"/>
      <c r="D160" s="24" t="n"/>
      <c r="E160" s="25" t="n"/>
      <c r="F160" s="6">
        <f>IF($E160="","",$E160*IF($D160="月額",12,IF($D160="年額",1,IF($D160="半年",2,IF($D160="四半期",4,IF($D160="週額",52,0))))))</f>
        <v/>
      </c>
      <c r="G160" s="6">
        <f>IF($F160="","",$F160/12)</f>
        <v/>
      </c>
      <c r="H160" s="24" t="n"/>
      <c r="I160" s="24" t="n"/>
      <c r="J160" s="26" t="n"/>
      <c r="K160" s="8">
        <f>IF($A160="","",IF(OR($I160="不要",$H160="ほぼ使わない"),"解約候補",IF($I160="あると便利","見直し",IF($I160="必須","継続",""))))</f>
        <v/>
      </c>
      <c r="L160" s="23" t="n"/>
    </row>
    <row r="161" hidden="1" ht="22" customHeight="1">
      <c r="A161" s="23" t="n"/>
      <c r="B161" s="24" t="n"/>
      <c r="C161" s="24" t="n"/>
      <c r="D161" s="24" t="n"/>
      <c r="E161" s="25" t="n"/>
      <c r="F161" s="6">
        <f>IF($E161="","",$E161*IF($D161="月額",12,IF($D161="年額",1,IF($D161="半年",2,IF($D161="四半期",4,IF($D161="週額",52,0))))))</f>
        <v/>
      </c>
      <c r="G161" s="6">
        <f>IF($F161="","",$F161/12)</f>
        <v/>
      </c>
      <c r="H161" s="24" t="n"/>
      <c r="I161" s="24" t="n"/>
      <c r="J161" s="26" t="n"/>
      <c r="K161" s="8">
        <f>IF($A161="","",IF(OR($I161="不要",$H161="ほぼ使わない"),"解約候補",IF($I161="あると便利","見直し",IF($I161="必須","継続",""))))</f>
        <v/>
      </c>
      <c r="L161" s="23" t="n"/>
    </row>
    <row r="162" hidden="1" ht="22" customHeight="1">
      <c r="A162" s="23" t="n"/>
      <c r="B162" s="24" t="n"/>
      <c r="C162" s="24" t="n"/>
      <c r="D162" s="24" t="n"/>
      <c r="E162" s="25" t="n"/>
      <c r="F162" s="6">
        <f>IF($E162="","",$E162*IF($D162="月額",12,IF($D162="年額",1,IF($D162="半年",2,IF($D162="四半期",4,IF($D162="週額",52,0))))))</f>
        <v/>
      </c>
      <c r="G162" s="6">
        <f>IF($F162="","",$F162/12)</f>
        <v/>
      </c>
      <c r="H162" s="24" t="n"/>
      <c r="I162" s="24" t="n"/>
      <c r="J162" s="26" t="n"/>
      <c r="K162" s="8">
        <f>IF($A162="","",IF(OR($I162="不要",$H162="ほぼ使わない"),"解約候補",IF($I162="あると便利","見直し",IF($I162="必須","継続",""))))</f>
        <v/>
      </c>
      <c r="L162" s="23" t="n"/>
    </row>
    <row r="163" hidden="1" ht="22" customHeight="1">
      <c r="A163" s="23" t="n"/>
      <c r="B163" s="24" t="n"/>
      <c r="C163" s="24" t="n"/>
      <c r="D163" s="24" t="n"/>
      <c r="E163" s="25" t="n"/>
      <c r="F163" s="6">
        <f>IF($E163="","",$E163*IF($D163="月額",12,IF($D163="年額",1,IF($D163="半年",2,IF($D163="四半期",4,IF($D163="週額",52,0))))))</f>
        <v/>
      </c>
      <c r="G163" s="6">
        <f>IF($F163="","",$F163/12)</f>
        <v/>
      </c>
      <c r="H163" s="24" t="n"/>
      <c r="I163" s="24" t="n"/>
      <c r="J163" s="26" t="n"/>
      <c r="K163" s="8">
        <f>IF($A163="","",IF(OR($I163="不要",$H163="ほぼ使わない"),"解約候補",IF($I163="あると便利","見直し",IF($I163="必須","継続",""))))</f>
        <v/>
      </c>
      <c r="L163" s="23" t="n"/>
    </row>
    <row r="164" hidden="1" ht="22" customHeight="1">
      <c r="A164" s="23" t="n"/>
      <c r="B164" s="24" t="n"/>
      <c r="C164" s="24" t="n"/>
      <c r="D164" s="24" t="n"/>
      <c r="E164" s="25" t="n"/>
      <c r="F164" s="6">
        <f>IF($E164="","",$E164*IF($D164="月額",12,IF($D164="年額",1,IF($D164="半年",2,IF($D164="四半期",4,IF($D164="週額",52,0))))))</f>
        <v/>
      </c>
      <c r="G164" s="6">
        <f>IF($F164="","",$F164/12)</f>
        <v/>
      </c>
      <c r="H164" s="24" t="n"/>
      <c r="I164" s="24" t="n"/>
      <c r="J164" s="26" t="n"/>
      <c r="K164" s="8">
        <f>IF($A164="","",IF(OR($I164="不要",$H164="ほぼ使わない"),"解約候補",IF($I164="あると便利","見直し",IF($I164="必須","継続",""))))</f>
        <v/>
      </c>
      <c r="L164" s="23" t="n"/>
    </row>
    <row r="165" hidden="1" ht="22" customHeight="1">
      <c r="A165" s="23" t="n"/>
      <c r="B165" s="24" t="n"/>
      <c r="C165" s="24" t="n"/>
      <c r="D165" s="24" t="n"/>
      <c r="E165" s="25" t="n"/>
      <c r="F165" s="6">
        <f>IF($E165="","",$E165*IF($D165="月額",12,IF($D165="年額",1,IF($D165="半年",2,IF($D165="四半期",4,IF($D165="週額",52,0))))))</f>
        <v/>
      </c>
      <c r="G165" s="6">
        <f>IF($F165="","",$F165/12)</f>
        <v/>
      </c>
      <c r="H165" s="24" t="n"/>
      <c r="I165" s="24" t="n"/>
      <c r="J165" s="26" t="n"/>
      <c r="K165" s="8">
        <f>IF($A165="","",IF(OR($I165="不要",$H165="ほぼ使わない"),"解約候補",IF($I165="あると便利","見直し",IF($I165="必須","継続",""))))</f>
        <v/>
      </c>
      <c r="L165" s="23" t="n"/>
    </row>
    <row r="166" hidden="1" ht="22" customHeight="1">
      <c r="A166" s="23" t="n"/>
      <c r="B166" s="24" t="n"/>
      <c r="C166" s="24" t="n"/>
      <c r="D166" s="24" t="n"/>
      <c r="E166" s="25" t="n"/>
      <c r="F166" s="6">
        <f>IF($E166="","",$E166*IF($D166="月額",12,IF($D166="年額",1,IF($D166="半年",2,IF($D166="四半期",4,IF($D166="週額",52,0))))))</f>
        <v/>
      </c>
      <c r="G166" s="6">
        <f>IF($F166="","",$F166/12)</f>
        <v/>
      </c>
      <c r="H166" s="24" t="n"/>
      <c r="I166" s="24" t="n"/>
      <c r="J166" s="26" t="n"/>
      <c r="K166" s="8">
        <f>IF($A166="","",IF(OR($I166="不要",$H166="ほぼ使わない"),"解約候補",IF($I166="あると便利","見直し",IF($I166="必須","継続",""))))</f>
        <v/>
      </c>
      <c r="L166" s="23" t="n"/>
    </row>
    <row r="167" hidden="1" ht="22" customHeight="1">
      <c r="A167" s="23" t="n"/>
      <c r="B167" s="24" t="n"/>
      <c r="C167" s="24" t="n"/>
      <c r="D167" s="24" t="n"/>
      <c r="E167" s="25" t="n"/>
      <c r="F167" s="6">
        <f>IF($E167="","",$E167*IF($D167="月額",12,IF($D167="年額",1,IF($D167="半年",2,IF($D167="四半期",4,IF($D167="週額",52,0))))))</f>
        <v/>
      </c>
      <c r="G167" s="6">
        <f>IF($F167="","",$F167/12)</f>
        <v/>
      </c>
      <c r="H167" s="24" t="n"/>
      <c r="I167" s="24" t="n"/>
      <c r="J167" s="26" t="n"/>
      <c r="K167" s="8">
        <f>IF($A167="","",IF(OR($I167="不要",$H167="ほぼ使わない"),"解約候補",IF($I167="あると便利","見直し",IF($I167="必須","継続",""))))</f>
        <v/>
      </c>
      <c r="L167" s="23" t="n"/>
    </row>
    <row r="168" hidden="1" ht="22" customHeight="1">
      <c r="A168" s="23" t="n"/>
      <c r="B168" s="24" t="n"/>
      <c r="C168" s="24" t="n"/>
      <c r="D168" s="24" t="n"/>
      <c r="E168" s="25" t="n"/>
      <c r="F168" s="6">
        <f>IF($E168="","",$E168*IF($D168="月額",12,IF($D168="年額",1,IF($D168="半年",2,IF($D168="四半期",4,IF($D168="週額",52,0))))))</f>
        <v/>
      </c>
      <c r="G168" s="6">
        <f>IF($F168="","",$F168/12)</f>
        <v/>
      </c>
      <c r="H168" s="24" t="n"/>
      <c r="I168" s="24" t="n"/>
      <c r="J168" s="26" t="n"/>
      <c r="K168" s="8">
        <f>IF($A168="","",IF(OR($I168="不要",$H168="ほぼ使わない"),"解約候補",IF($I168="あると便利","見直し",IF($I168="必須","継続",""))))</f>
        <v/>
      </c>
      <c r="L168" s="23" t="n"/>
    </row>
    <row r="169" hidden="1" ht="22" customHeight="1">
      <c r="A169" s="23" t="n"/>
      <c r="B169" s="24" t="n"/>
      <c r="C169" s="24" t="n"/>
      <c r="D169" s="24" t="n"/>
      <c r="E169" s="25" t="n"/>
      <c r="F169" s="6">
        <f>IF($E169="","",$E169*IF($D169="月額",12,IF($D169="年額",1,IF($D169="半年",2,IF($D169="四半期",4,IF($D169="週額",52,0))))))</f>
        <v/>
      </c>
      <c r="G169" s="6">
        <f>IF($F169="","",$F169/12)</f>
        <v/>
      </c>
      <c r="H169" s="24" t="n"/>
      <c r="I169" s="24" t="n"/>
      <c r="J169" s="26" t="n"/>
      <c r="K169" s="8">
        <f>IF($A169="","",IF(OR($I169="不要",$H169="ほぼ使わない"),"解約候補",IF($I169="あると便利","見直し",IF($I169="必須","継続",""))))</f>
        <v/>
      </c>
      <c r="L169" s="23" t="n"/>
    </row>
    <row r="170" hidden="1" ht="22" customHeight="1">
      <c r="A170" s="23" t="n"/>
      <c r="B170" s="24" t="n"/>
      <c r="C170" s="24" t="n"/>
      <c r="D170" s="24" t="n"/>
      <c r="E170" s="25" t="n"/>
      <c r="F170" s="6">
        <f>IF($E170="","",$E170*IF($D170="月額",12,IF($D170="年額",1,IF($D170="半年",2,IF($D170="四半期",4,IF($D170="週額",52,0))))))</f>
        <v/>
      </c>
      <c r="G170" s="6">
        <f>IF($F170="","",$F170/12)</f>
        <v/>
      </c>
      <c r="H170" s="24" t="n"/>
      <c r="I170" s="24" t="n"/>
      <c r="J170" s="26" t="n"/>
      <c r="K170" s="8">
        <f>IF($A170="","",IF(OR($I170="不要",$H170="ほぼ使わない"),"解約候補",IF($I170="あると便利","見直し",IF($I170="必須","継続",""))))</f>
        <v/>
      </c>
      <c r="L170" s="23" t="n"/>
    </row>
    <row r="171" hidden="1" ht="22" customHeight="1">
      <c r="A171" s="23" t="n"/>
      <c r="B171" s="24" t="n"/>
      <c r="C171" s="24" t="n"/>
      <c r="D171" s="24" t="n"/>
      <c r="E171" s="25" t="n"/>
      <c r="F171" s="6">
        <f>IF($E171="","",$E171*IF($D171="月額",12,IF($D171="年額",1,IF($D171="半年",2,IF($D171="四半期",4,IF($D171="週額",52,0))))))</f>
        <v/>
      </c>
      <c r="G171" s="6">
        <f>IF($F171="","",$F171/12)</f>
        <v/>
      </c>
      <c r="H171" s="24" t="n"/>
      <c r="I171" s="24" t="n"/>
      <c r="J171" s="26" t="n"/>
      <c r="K171" s="8">
        <f>IF($A171="","",IF(OR($I171="不要",$H171="ほぼ使わない"),"解約候補",IF($I171="あると便利","見直し",IF($I171="必須","継続",""))))</f>
        <v/>
      </c>
      <c r="L171" s="23" t="n"/>
    </row>
    <row r="172" hidden="1" ht="22" customHeight="1">
      <c r="A172" s="23" t="n"/>
      <c r="B172" s="24" t="n"/>
      <c r="C172" s="24" t="n"/>
      <c r="D172" s="24" t="n"/>
      <c r="E172" s="25" t="n"/>
      <c r="F172" s="6">
        <f>IF($E172="","",$E172*IF($D172="月額",12,IF($D172="年額",1,IF($D172="半年",2,IF($D172="四半期",4,IF($D172="週額",52,0))))))</f>
        <v/>
      </c>
      <c r="G172" s="6">
        <f>IF($F172="","",$F172/12)</f>
        <v/>
      </c>
      <c r="H172" s="24" t="n"/>
      <c r="I172" s="24" t="n"/>
      <c r="J172" s="26" t="n"/>
      <c r="K172" s="8">
        <f>IF($A172="","",IF(OR($I172="不要",$H172="ほぼ使わない"),"解約候補",IF($I172="あると便利","見直し",IF($I172="必須","継続",""))))</f>
        <v/>
      </c>
      <c r="L172" s="23" t="n"/>
    </row>
    <row r="173" hidden="1" ht="22" customHeight="1">
      <c r="A173" s="23" t="n"/>
      <c r="B173" s="24" t="n"/>
      <c r="C173" s="24" t="n"/>
      <c r="D173" s="24" t="n"/>
      <c r="E173" s="25" t="n"/>
      <c r="F173" s="6">
        <f>IF($E173="","",$E173*IF($D173="月額",12,IF($D173="年額",1,IF($D173="半年",2,IF($D173="四半期",4,IF($D173="週額",52,0))))))</f>
        <v/>
      </c>
      <c r="G173" s="6">
        <f>IF($F173="","",$F173/12)</f>
        <v/>
      </c>
      <c r="H173" s="24" t="n"/>
      <c r="I173" s="24" t="n"/>
      <c r="J173" s="26" t="n"/>
      <c r="K173" s="8">
        <f>IF($A173="","",IF(OR($I173="不要",$H173="ほぼ使わない"),"解約候補",IF($I173="あると便利","見直し",IF($I173="必須","継続",""))))</f>
        <v/>
      </c>
      <c r="L173" s="23" t="n"/>
    </row>
    <row r="174" hidden="1" ht="22" customHeight="1">
      <c r="A174" s="23" t="n"/>
      <c r="B174" s="24" t="n"/>
      <c r="C174" s="24" t="n"/>
      <c r="D174" s="24" t="n"/>
      <c r="E174" s="25" t="n"/>
      <c r="F174" s="6">
        <f>IF($E174="","",$E174*IF($D174="月額",12,IF($D174="年額",1,IF($D174="半年",2,IF($D174="四半期",4,IF($D174="週額",52,0))))))</f>
        <v/>
      </c>
      <c r="G174" s="6">
        <f>IF($F174="","",$F174/12)</f>
        <v/>
      </c>
      <c r="H174" s="24" t="n"/>
      <c r="I174" s="24" t="n"/>
      <c r="J174" s="26" t="n"/>
      <c r="K174" s="8">
        <f>IF($A174="","",IF(OR($I174="不要",$H174="ほぼ使わない"),"解約候補",IF($I174="あると便利","見直し",IF($I174="必須","継続",""))))</f>
        <v/>
      </c>
      <c r="L174" s="23" t="n"/>
    </row>
    <row r="175" hidden="1" ht="22" customHeight="1">
      <c r="A175" s="23" t="n"/>
      <c r="B175" s="24" t="n"/>
      <c r="C175" s="24" t="n"/>
      <c r="D175" s="24" t="n"/>
      <c r="E175" s="25" t="n"/>
      <c r="F175" s="6">
        <f>IF($E175="","",$E175*IF($D175="月額",12,IF($D175="年額",1,IF($D175="半年",2,IF($D175="四半期",4,IF($D175="週額",52,0))))))</f>
        <v/>
      </c>
      <c r="G175" s="6">
        <f>IF($F175="","",$F175/12)</f>
        <v/>
      </c>
      <c r="H175" s="24" t="n"/>
      <c r="I175" s="24" t="n"/>
      <c r="J175" s="26" t="n"/>
      <c r="K175" s="8">
        <f>IF($A175="","",IF(OR($I175="不要",$H175="ほぼ使わない"),"解約候補",IF($I175="あると便利","見直し",IF($I175="必須","継続",""))))</f>
        <v/>
      </c>
      <c r="L175" s="23" t="n"/>
    </row>
    <row r="176" hidden="1" ht="22" customHeight="1">
      <c r="A176" s="23" t="n"/>
      <c r="B176" s="24" t="n"/>
      <c r="C176" s="24" t="n"/>
      <c r="D176" s="24" t="n"/>
      <c r="E176" s="25" t="n"/>
      <c r="F176" s="6">
        <f>IF($E176="","",$E176*IF($D176="月額",12,IF($D176="年額",1,IF($D176="半年",2,IF($D176="四半期",4,IF($D176="週額",52,0))))))</f>
        <v/>
      </c>
      <c r="G176" s="6">
        <f>IF($F176="","",$F176/12)</f>
        <v/>
      </c>
      <c r="H176" s="24" t="n"/>
      <c r="I176" s="24" t="n"/>
      <c r="J176" s="26" t="n"/>
      <c r="K176" s="8">
        <f>IF($A176="","",IF(OR($I176="不要",$H176="ほぼ使わない"),"解約候補",IF($I176="あると便利","見直し",IF($I176="必須","継続",""))))</f>
        <v/>
      </c>
      <c r="L176" s="23" t="n"/>
    </row>
    <row r="177" hidden="1" ht="22" customHeight="1">
      <c r="A177" s="23" t="n"/>
      <c r="B177" s="24" t="n"/>
      <c r="C177" s="24" t="n"/>
      <c r="D177" s="24" t="n"/>
      <c r="E177" s="25" t="n"/>
      <c r="F177" s="6">
        <f>IF($E177="","",$E177*IF($D177="月額",12,IF($D177="年額",1,IF($D177="半年",2,IF($D177="四半期",4,IF($D177="週額",52,0))))))</f>
        <v/>
      </c>
      <c r="G177" s="6">
        <f>IF($F177="","",$F177/12)</f>
        <v/>
      </c>
      <c r="H177" s="24" t="n"/>
      <c r="I177" s="24" t="n"/>
      <c r="J177" s="26" t="n"/>
      <c r="K177" s="8">
        <f>IF($A177="","",IF(OR($I177="不要",$H177="ほぼ使わない"),"解約候補",IF($I177="あると便利","見直し",IF($I177="必須","継続",""))))</f>
        <v/>
      </c>
      <c r="L177" s="23" t="n"/>
    </row>
    <row r="178" hidden="1" ht="22" customHeight="1">
      <c r="A178" s="23" t="n"/>
      <c r="B178" s="24" t="n"/>
      <c r="C178" s="24" t="n"/>
      <c r="D178" s="24" t="n"/>
      <c r="E178" s="25" t="n"/>
      <c r="F178" s="6">
        <f>IF($E178="","",$E178*IF($D178="月額",12,IF($D178="年額",1,IF($D178="半年",2,IF($D178="四半期",4,IF($D178="週額",52,0))))))</f>
        <v/>
      </c>
      <c r="G178" s="6">
        <f>IF($F178="","",$F178/12)</f>
        <v/>
      </c>
      <c r="H178" s="24" t="n"/>
      <c r="I178" s="24" t="n"/>
      <c r="J178" s="26" t="n"/>
      <c r="K178" s="8">
        <f>IF($A178="","",IF(OR($I178="不要",$H178="ほぼ使わない"),"解約候補",IF($I178="あると便利","見直し",IF($I178="必須","継続",""))))</f>
        <v/>
      </c>
      <c r="L178" s="23" t="n"/>
    </row>
    <row r="179" hidden="1" ht="22" customHeight="1">
      <c r="A179" s="23" t="n"/>
      <c r="B179" s="24" t="n"/>
      <c r="C179" s="24" t="n"/>
      <c r="D179" s="24" t="n"/>
      <c r="E179" s="25" t="n"/>
      <c r="F179" s="6">
        <f>IF($E179="","",$E179*IF($D179="月額",12,IF($D179="年額",1,IF($D179="半年",2,IF($D179="四半期",4,IF($D179="週額",52,0))))))</f>
        <v/>
      </c>
      <c r="G179" s="6">
        <f>IF($F179="","",$F179/12)</f>
        <v/>
      </c>
      <c r="H179" s="24" t="n"/>
      <c r="I179" s="24" t="n"/>
      <c r="J179" s="26" t="n"/>
      <c r="K179" s="8">
        <f>IF($A179="","",IF(OR($I179="不要",$H179="ほぼ使わない"),"解約候補",IF($I179="あると便利","見直し",IF($I179="必須","継続",""))))</f>
        <v/>
      </c>
      <c r="L179" s="23" t="n"/>
    </row>
    <row r="180" hidden="1" ht="22" customHeight="1">
      <c r="A180" s="23" t="n"/>
      <c r="B180" s="24" t="n"/>
      <c r="C180" s="24" t="n"/>
      <c r="D180" s="24" t="n"/>
      <c r="E180" s="25" t="n"/>
      <c r="F180" s="6">
        <f>IF($E180="","",$E180*IF($D180="月額",12,IF($D180="年額",1,IF($D180="半年",2,IF($D180="四半期",4,IF($D180="週額",52,0))))))</f>
        <v/>
      </c>
      <c r="G180" s="6">
        <f>IF($F180="","",$F180/12)</f>
        <v/>
      </c>
      <c r="H180" s="24" t="n"/>
      <c r="I180" s="24" t="n"/>
      <c r="J180" s="26" t="n"/>
      <c r="K180" s="8">
        <f>IF($A180="","",IF(OR($I180="不要",$H180="ほぼ使わない"),"解約候補",IF($I180="あると便利","見直し",IF($I180="必須","継続",""))))</f>
        <v/>
      </c>
      <c r="L180" s="23" t="n"/>
    </row>
    <row r="181" hidden="1" ht="22" customHeight="1">
      <c r="A181" s="23" t="n"/>
      <c r="B181" s="24" t="n"/>
      <c r="C181" s="24" t="n"/>
      <c r="D181" s="24" t="n"/>
      <c r="E181" s="25" t="n"/>
      <c r="F181" s="6">
        <f>IF($E181="","",$E181*IF($D181="月額",12,IF($D181="年額",1,IF($D181="半年",2,IF($D181="四半期",4,IF($D181="週額",52,0))))))</f>
        <v/>
      </c>
      <c r="G181" s="6">
        <f>IF($F181="","",$F181/12)</f>
        <v/>
      </c>
      <c r="H181" s="24" t="n"/>
      <c r="I181" s="24" t="n"/>
      <c r="J181" s="26" t="n"/>
      <c r="K181" s="8">
        <f>IF($A181="","",IF(OR($I181="不要",$H181="ほぼ使わない"),"解約候補",IF($I181="あると便利","見直し",IF($I181="必須","継続",""))))</f>
        <v/>
      </c>
      <c r="L181" s="23" t="n"/>
    </row>
    <row r="182" hidden="1" ht="22" customHeight="1">
      <c r="A182" s="23" t="n"/>
      <c r="B182" s="24" t="n"/>
      <c r="C182" s="24" t="n"/>
      <c r="D182" s="24" t="n"/>
      <c r="E182" s="25" t="n"/>
      <c r="F182" s="6">
        <f>IF($E182="","",$E182*IF($D182="月額",12,IF($D182="年額",1,IF($D182="半年",2,IF($D182="四半期",4,IF($D182="週額",52,0))))))</f>
        <v/>
      </c>
      <c r="G182" s="6">
        <f>IF($F182="","",$F182/12)</f>
        <v/>
      </c>
      <c r="H182" s="24" t="n"/>
      <c r="I182" s="24" t="n"/>
      <c r="J182" s="26" t="n"/>
      <c r="K182" s="8">
        <f>IF($A182="","",IF(OR($I182="不要",$H182="ほぼ使わない"),"解約候補",IF($I182="あると便利","見直し",IF($I182="必須","継続",""))))</f>
        <v/>
      </c>
      <c r="L182" s="23" t="n"/>
    </row>
    <row r="183" hidden="1" ht="22" customHeight="1">
      <c r="A183" s="23" t="n"/>
      <c r="B183" s="24" t="n"/>
      <c r="C183" s="24" t="n"/>
      <c r="D183" s="24" t="n"/>
      <c r="E183" s="25" t="n"/>
      <c r="F183" s="6">
        <f>IF($E183="","",$E183*IF($D183="月額",12,IF($D183="年額",1,IF($D183="半年",2,IF($D183="四半期",4,IF($D183="週額",52,0))))))</f>
        <v/>
      </c>
      <c r="G183" s="6">
        <f>IF($F183="","",$F183/12)</f>
        <v/>
      </c>
      <c r="H183" s="24" t="n"/>
      <c r="I183" s="24" t="n"/>
      <c r="J183" s="26" t="n"/>
      <c r="K183" s="8">
        <f>IF($A183="","",IF(OR($I183="不要",$H183="ほぼ使わない"),"解約候補",IF($I183="あると便利","見直し",IF($I183="必須","継続",""))))</f>
        <v/>
      </c>
      <c r="L183" s="23" t="n"/>
    </row>
    <row r="184" hidden="1" ht="22" customHeight="1">
      <c r="A184" s="23" t="n"/>
      <c r="B184" s="24" t="n"/>
      <c r="C184" s="24" t="n"/>
      <c r="D184" s="24" t="n"/>
      <c r="E184" s="25" t="n"/>
      <c r="F184" s="6">
        <f>IF($E184="","",$E184*IF($D184="月額",12,IF($D184="年額",1,IF($D184="半年",2,IF($D184="四半期",4,IF($D184="週額",52,0))))))</f>
        <v/>
      </c>
      <c r="G184" s="6">
        <f>IF($F184="","",$F184/12)</f>
        <v/>
      </c>
      <c r="H184" s="24" t="n"/>
      <c r="I184" s="24" t="n"/>
      <c r="J184" s="26" t="n"/>
      <c r="K184" s="8">
        <f>IF($A184="","",IF(OR($I184="不要",$H184="ほぼ使わない"),"解約候補",IF($I184="あると便利","見直し",IF($I184="必須","継続",""))))</f>
        <v/>
      </c>
      <c r="L184" s="23" t="n"/>
    </row>
    <row r="185" hidden="1" ht="22" customHeight="1">
      <c r="A185" s="23" t="n"/>
      <c r="B185" s="24" t="n"/>
      <c r="C185" s="24" t="n"/>
      <c r="D185" s="24" t="n"/>
      <c r="E185" s="25" t="n"/>
      <c r="F185" s="6">
        <f>IF($E185="","",$E185*IF($D185="月額",12,IF($D185="年額",1,IF($D185="半年",2,IF($D185="四半期",4,IF($D185="週額",52,0))))))</f>
        <v/>
      </c>
      <c r="G185" s="6">
        <f>IF($F185="","",$F185/12)</f>
        <v/>
      </c>
      <c r="H185" s="24" t="n"/>
      <c r="I185" s="24" t="n"/>
      <c r="J185" s="26" t="n"/>
      <c r="K185" s="8">
        <f>IF($A185="","",IF(OR($I185="不要",$H185="ほぼ使わない"),"解約候補",IF($I185="あると便利","見直し",IF($I185="必須","継続",""))))</f>
        <v/>
      </c>
      <c r="L185" s="23" t="n"/>
    </row>
    <row r="186" hidden="1" ht="22" customHeight="1">
      <c r="A186" s="23" t="n"/>
      <c r="B186" s="24" t="n"/>
      <c r="C186" s="24" t="n"/>
      <c r="D186" s="24" t="n"/>
      <c r="E186" s="25" t="n"/>
      <c r="F186" s="6">
        <f>IF($E186="","",$E186*IF($D186="月額",12,IF($D186="年額",1,IF($D186="半年",2,IF($D186="四半期",4,IF($D186="週額",52,0))))))</f>
        <v/>
      </c>
      <c r="G186" s="6">
        <f>IF($F186="","",$F186/12)</f>
        <v/>
      </c>
      <c r="H186" s="24" t="n"/>
      <c r="I186" s="24" t="n"/>
      <c r="J186" s="26" t="n"/>
      <c r="K186" s="8">
        <f>IF($A186="","",IF(OR($I186="不要",$H186="ほぼ使わない"),"解約候補",IF($I186="あると便利","見直し",IF($I186="必須","継続",""))))</f>
        <v/>
      </c>
      <c r="L186" s="23" t="n"/>
    </row>
    <row r="187" hidden="1" ht="22" customHeight="1">
      <c r="A187" s="23" t="n"/>
      <c r="B187" s="24" t="n"/>
      <c r="C187" s="24" t="n"/>
      <c r="D187" s="24" t="n"/>
      <c r="E187" s="25" t="n"/>
      <c r="F187" s="6">
        <f>IF($E187="","",$E187*IF($D187="月額",12,IF($D187="年額",1,IF($D187="半年",2,IF($D187="四半期",4,IF($D187="週額",52,0))))))</f>
        <v/>
      </c>
      <c r="G187" s="6">
        <f>IF($F187="","",$F187/12)</f>
        <v/>
      </c>
      <c r="H187" s="24" t="n"/>
      <c r="I187" s="24" t="n"/>
      <c r="J187" s="26" t="n"/>
      <c r="K187" s="8">
        <f>IF($A187="","",IF(OR($I187="不要",$H187="ほぼ使わない"),"解約候補",IF($I187="あると便利","見直し",IF($I187="必須","継続",""))))</f>
        <v/>
      </c>
      <c r="L187" s="23" t="n"/>
    </row>
    <row r="188" hidden="1" ht="22" customHeight="1">
      <c r="A188" s="23" t="n"/>
      <c r="B188" s="24" t="n"/>
      <c r="C188" s="24" t="n"/>
      <c r="D188" s="24" t="n"/>
      <c r="E188" s="25" t="n"/>
      <c r="F188" s="6">
        <f>IF($E188="","",$E188*IF($D188="月額",12,IF($D188="年額",1,IF($D188="半年",2,IF($D188="四半期",4,IF($D188="週額",52,0))))))</f>
        <v/>
      </c>
      <c r="G188" s="6">
        <f>IF($F188="","",$F188/12)</f>
        <v/>
      </c>
      <c r="H188" s="24" t="n"/>
      <c r="I188" s="24" t="n"/>
      <c r="J188" s="26" t="n"/>
      <c r="K188" s="8">
        <f>IF($A188="","",IF(OR($I188="不要",$H188="ほぼ使わない"),"解約候補",IF($I188="あると便利","見直し",IF($I188="必須","継続",""))))</f>
        <v/>
      </c>
      <c r="L188" s="23" t="n"/>
    </row>
    <row r="189" hidden="1" ht="22" customHeight="1">
      <c r="A189" s="23" t="n"/>
      <c r="B189" s="24" t="n"/>
      <c r="C189" s="24" t="n"/>
      <c r="D189" s="24" t="n"/>
      <c r="E189" s="25" t="n"/>
      <c r="F189" s="6">
        <f>IF($E189="","",$E189*IF($D189="月額",12,IF($D189="年額",1,IF($D189="半年",2,IF($D189="四半期",4,IF($D189="週額",52,0))))))</f>
        <v/>
      </c>
      <c r="G189" s="6">
        <f>IF($F189="","",$F189/12)</f>
        <v/>
      </c>
      <c r="H189" s="24" t="n"/>
      <c r="I189" s="24" t="n"/>
      <c r="J189" s="26" t="n"/>
      <c r="K189" s="8">
        <f>IF($A189="","",IF(OR($I189="不要",$H189="ほぼ使わない"),"解約候補",IF($I189="あると便利","見直し",IF($I189="必須","継続",""))))</f>
        <v/>
      </c>
      <c r="L189" s="23" t="n"/>
    </row>
    <row r="190" hidden="1" ht="22" customHeight="1">
      <c r="A190" s="23" t="n"/>
      <c r="B190" s="24" t="n"/>
      <c r="C190" s="24" t="n"/>
      <c r="D190" s="24" t="n"/>
      <c r="E190" s="25" t="n"/>
      <c r="F190" s="6">
        <f>IF($E190="","",$E190*IF($D190="月額",12,IF($D190="年額",1,IF($D190="半年",2,IF($D190="四半期",4,IF($D190="週額",52,0))))))</f>
        <v/>
      </c>
      <c r="G190" s="6">
        <f>IF($F190="","",$F190/12)</f>
        <v/>
      </c>
      <c r="H190" s="24" t="n"/>
      <c r="I190" s="24" t="n"/>
      <c r="J190" s="26" t="n"/>
      <c r="K190" s="8">
        <f>IF($A190="","",IF(OR($I190="不要",$H190="ほぼ使わない"),"解約候補",IF($I190="あると便利","見直し",IF($I190="必須","継続",""))))</f>
        <v/>
      </c>
      <c r="L190" s="23" t="n"/>
    </row>
    <row r="191" hidden="1" ht="22" customHeight="1">
      <c r="A191" s="23" t="n"/>
      <c r="B191" s="24" t="n"/>
      <c r="C191" s="24" t="n"/>
      <c r="D191" s="24" t="n"/>
      <c r="E191" s="25" t="n"/>
      <c r="F191" s="6">
        <f>IF($E191="","",$E191*IF($D191="月額",12,IF($D191="年額",1,IF($D191="半年",2,IF($D191="四半期",4,IF($D191="週額",52,0))))))</f>
        <v/>
      </c>
      <c r="G191" s="6">
        <f>IF($F191="","",$F191/12)</f>
        <v/>
      </c>
      <c r="H191" s="24" t="n"/>
      <c r="I191" s="24" t="n"/>
      <c r="J191" s="26" t="n"/>
      <c r="K191" s="8">
        <f>IF($A191="","",IF(OR($I191="不要",$H191="ほぼ使わない"),"解約候補",IF($I191="あると便利","見直し",IF($I191="必須","継続",""))))</f>
        <v/>
      </c>
      <c r="L191" s="23" t="n"/>
    </row>
    <row r="192" hidden="1" ht="22" customHeight="1">
      <c r="A192" s="23" t="n"/>
      <c r="B192" s="24" t="n"/>
      <c r="C192" s="24" t="n"/>
      <c r="D192" s="24" t="n"/>
      <c r="E192" s="25" t="n"/>
      <c r="F192" s="6">
        <f>IF($E192="","",$E192*IF($D192="月額",12,IF($D192="年額",1,IF($D192="半年",2,IF($D192="四半期",4,IF($D192="週額",52,0))))))</f>
        <v/>
      </c>
      <c r="G192" s="6">
        <f>IF($F192="","",$F192/12)</f>
        <v/>
      </c>
      <c r="H192" s="24" t="n"/>
      <c r="I192" s="24" t="n"/>
      <c r="J192" s="26" t="n"/>
      <c r="K192" s="8">
        <f>IF($A192="","",IF(OR($I192="不要",$H192="ほぼ使わない"),"解約候補",IF($I192="あると便利","見直し",IF($I192="必須","継続",""))))</f>
        <v/>
      </c>
      <c r="L192" s="23" t="n"/>
    </row>
    <row r="193" hidden="1" ht="22" customHeight="1">
      <c r="A193" s="23" t="n"/>
      <c r="B193" s="24" t="n"/>
      <c r="C193" s="24" t="n"/>
      <c r="D193" s="24" t="n"/>
      <c r="E193" s="25" t="n"/>
      <c r="F193" s="6">
        <f>IF($E193="","",$E193*IF($D193="月額",12,IF($D193="年額",1,IF($D193="半年",2,IF($D193="四半期",4,IF($D193="週額",52,0))))))</f>
        <v/>
      </c>
      <c r="G193" s="6">
        <f>IF($F193="","",$F193/12)</f>
        <v/>
      </c>
      <c r="H193" s="24" t="n"/>
      <c r="I193" s="24" t="n"/>
      <c r="J193" s="26" t="n"/>
      <c r="K193" s="8">
        <f>IF($A193="","",IF(OR($I193="不要",$H193="ほぼ使わない"),"解約候補",IF($I193="あると便利","見直し",IF($I193="必須","継続",""))))</f>
        <v/>
      </c>
      <c r="L193" s="23" t="n"/>
    </row>
    <row r="194" hidden="1" ht="22" customHeight="1">
      <c r="A194" s="23" t="n"/>
      <c r="B194" s="24" t="n"/>
      <c r="C194" s="24" t="n"/>
      <c r="D194" s="24" t="n"/>
      <c r="E194" s="25" t="n"/>
      <c r="F194" s="6">
        <f>IF($E194="","",$E194*IF($D194="月額",12,IF($D194="年額",1,IF($D194="半年",2,IF($D194="四半期",4,IF($D194="週額",52,0))))))</f>
        <v/>
      </c>
      <c r="G194" s="6">
        <f>IF($F194="","",$F194/12)</f>
        <v/>
      </c>
      <c r="H194" s="24" t="n"/>
      <c r="I194" s="24" t="n"/>
      <c r="J194" s="26" t="n"/>
      <c r="K194" s="8">
        <f>IF($A194="","",IF(OR($I194="不要",$H194="ほぼ使わない"),"解約候補",IF($I194="あると便利","見直し",IF($I194="必須","継続",""))))</f>
        <v/>
      </c>
      <c r="L194" s="23" t="n"/>
    </row>
    <row r="195" hidden="1" ht="22" customHeight="1">
      <c r="A195" s="23" t="n"/>
      <c r="B195" s="24" t="n"/>
      <c r="C195" s="24" t="n"/>
      <c r="D195" s="24" t="n"/>
      <c r="E195" s="25" t="n"/>
      <c r="F195" s="6">
        <f>IF($E195="","",$E195*IF($D195="月額",12,IF($D195="年額",1,IF($D195="半年",2,IF($D195="四半期",4,IF($D195="週額",52,0))))))</f>
        <v/>
      </c>
      <c r="G195" s="6">
        <f>IF($F195="","",$F195/12)</f>
        <v/>
      </c>
      <c r="H195" s="24" t="n"/>
      <c r="I195" s="24" t="n"/>
      <c r="J195" s="26" t="n"/>
      <c r="K195" s="8">
        <f>IF($A195="","",IF(OR($I195="不要",$H195="ほぼ使わない"),"解約候補",IF($I195="あると便利","見直し",IF($I195="必須","継続",""))))</f>
        <v/>
      </c>
      <c r="L195" s="23" t="n"/>
    </row>
    <row r="196" hidden="1" ht="22" customHeight="1">
      <c r="A196" s="23" t="n"/>
      <c r="B196" s="24" t="n"/>
      <c r="C196" s="24" t="n"/>
      <c r="D196" s="24" t="n"/>
      <c r="E196" s="25" t="n"/>
      <c r="F196" s="6">
        <f>IF($E196="","",$E196*IF($D196="月額",12,IF($D196="年額",1,IF($D196="半年",2,IF($D196="四半期",4,IF($D196="週額",52,0))))))</f>
        <v/>
      </c>
      <c r="G196" s="6">
        <f>IF($F196="","",$F196/12)</f>
        <v/>
      </c>
      <c r="H196" s="24" t="n"/>
      <c r="I196" s="24" t="n"/>
      <c r="J196" s="26" t="n"/>
      <c r="K196" s="8">
        <f>IF($A196="","",IF(OR($I196="不要",$H196="ほぼ使わない"),"解約候補",IF($I196="あると便利","見直し",IF($I196="必須","継続",""))))</f>
        <v/>
      </c>
      <c r="L196" s="23" t="n"/>
    </row>
    <row r="197" hidden="1" ht="22" customHeight="1">
      <c r="A197" s="23" t="n"/>
      <c r="B197" s="24" t="n"/>
      <c r="C197" s="24" t="n"/>
      <c r="D197" s="24" t="n"/>
      <c r="E197" s="25" t="n"/>
      <c r="F197" s="6">
        <f>IF($E197="","",$E197*IF($D197="月額",12,IF($D197="年額",1,IF($D197="半年",2,IF($D197="四半期",4,IF($D197="週額",52,0))))))</f>
        <v/>
      </c>
      <c r="G197" s="6">
        <f>IF($F197="","",$F197/12)</f>
        <v/>
      </c>
      <c r="H197" s="24" t="n"/>
      <c r="I197" s="24" t="n"/>
      <c r="J197" s="26" t="n"/>
      <c r="K197" s="8">
        <f>IF($A197="","",IF(OR($I197="不要",$H197="ほぼ使わない"),"解約候補",IF($I197="あると便利","見直し",IF($I197="必須","継続",""))))</f>
        <v/>
      </c>
      <c r="L197" s="23" t="n"/>
    </row>
    <row r="198" hidden="1" ht="22" customHeight="1">
      <c r="A198" s="23" t="n"/>
      <c r="B198" s="24" t="n"/>
      <c r="C198" s="24" t="n"/>
      <c r="D198" s="24" t="n"/>
      <c r="E198" s="25" t="n"/>
      <c r="F198" s="6">
        <f>IF($E198="","",$E198*IF($D198="月額",12,IF($D198="年額",1,IF($D198="半年",2,IF($D198="四半期",4,IF($D198="週額",52,0))))))</f>
        <v/>
      </c>
      <c r="G198" s="6">
        <f>IF($F198="","",$F198/12)</f>
        <v/>
      </c>
      <c r="H198" s="24" t="n"/>
      <c r="I198" s="24" t="n"/>
      <c r="J198" s="26" t="n"/>
      <c r="K198" s="8">
        <f>IF($A198="","",IF(OR($I198="不要",$H198="ほぼ使わない"),"解約候補",IF($I198="あると便利","見直し",IF($I198="必須","継続",""))))</f>
        <v/>
      </c>
      <c r="L198" s="23" t="n"/>
    </row>
    <row r="199" hidden="1" ht="22" customHeight="1">
      <c r="A199" s="23" t="n"/>
      <c r="B199" s="24" t="n"/>
      <c r="C199" s="24" t="n"/>
      <c r="D199" s="24" t="n"/>
      <c r="E199" s="25" t="n"/>
      <c r="F199" s="6">
        <f>IF($E199="","",$E199*IF($D199="月額",12,IF($D199="年額",1,IF($D199="半年",2,IF($D199="四半期",4,IF($D199="週額",52,0))))))</f>
        <v/>
      </c>
      <c r="G199" s="6">
        <f>IF($F199="","",$F199/12)</f>
        <v/>
      </c>
      <c r="H199" s="24" t="n"/>
      <c r="I199" s="24" t="n"/>
      <c r="J199" s="26" t="n"/>
      <c r="K199" s="8">
        <f>IF($A199="","",IF(OR($I199="不要",$H199="ほぼ使わない"),"解約候補",IF($I199="あると便利","見直し",IF($I199="必須","継続",""))))</f>
        <v/>
      </c>
      <c r="L199" s="23" t="n"/>
    </row>
    <row r="200" hidden="1" ht="22" customHeight="1">
      <c r="A200" s="23" t="n"/>
      <c r="B200" s="24" t="n"/>
      <c r="C200" s="24" t="n"/>
      <c r="D200" s="24" t="n"/>
      <c r="E200" s="25" t="n"/>
      <c r="F200" s="6">
        <f>IF($E200="","",$E200*IF($D200="月額",12,IF($D200="年額",1,IF($D200="半年",2,IF($D200="四半期",4,IF($D200="週額",52,0))))))</f>
        <v/>
      </c>
      <c r="G200" s="6">
        <f>IF($F200="","",$F200/12)</f>
        <v/>
      </c>
      <c r="H200" s="24" t="n"/>
      <c r="I200" s="24" t="n"/>
      <c r="J200" s="26" t="n"/>
      <c r="K200" s="8">
        <f>IF($A200="","",IF(OR($I200="不要",$H200="ほぼ使わない"),"解約候補",IF($I200="あると便利","見直し",IF($I200="必須","継続",""))))</f>
        <v/>
      </c>
      <c r="L200" s="23" t="n"/>
    </row>
    <row r="201" hidden="1" ht="22" customHeight="1">
      <c r="A201" s="23" t="n"/>
      <c r="B201" s="24" t="n"/>
      <c r="C201" s="24" t="n"/>
      <c r="D201" s="24" t="n"/>
      <c r="E201" s="25" t="n"/>
      <c r="F201" s="6">
        <f>IF($E201="","",$E201*IF($D201="月額",12,IF($D201="年額",1,IF($D201="半年",2,IF($D201="四半期",4,IF($D201="週額",52,0))))))</f>
        <v/>
      </c>
      <c r="G201" s="6">
        <f>IF($F201="","",$F201/12)</f>
        <v/>
      </c>
      <c r="H201" s="24" t="n"/>
      <c r="I201" s="24" t="n"/>
      <c r="J201" s="26" t="n"/>
      <c r="K201" s="8">
        <f>IF($A201="","",IF(OR($I201="不要",$H201="ほぼ使わない"),"解約候補",IF($I201="あると便利","見直し",IF($I201="必須","継続",""))))</f>
        <v/>
      </c>
      <c r="L201" s="23" t="n"/>
    </row>
  </sheetData>
  <sheetProtection selectLockedCells="1" selectUnlockedCells="0" sheet="1" objects="0" insertRows="1" insertHyperlinks="1" autoFilter="1" scenarios="0" formatColumns="1" deleteColumns="1" insertColumns="1" pivotTables="1" deleteRows="1" formatCells="1" formatRows="1" sort="1"/>
  <autoFilter ref="A1:L201"/>
  <conditionalFormatting sqref="E2:E201">
    <cfRule type="cellIs" priority="1" operator="lessThan" dxfId="0">
      <formula>0</formula>
    </cfRule>
    <cfRule type="cellIs" priority="2" operator="lessThan" dxfId="0">
      <formula>0</formula>
    </cfRule>
  </conditionalFormatting>
  <dataValidations count="9">
    <dataValidation sqref="B2:B201" showDropDown="0" showInputMessage="0" showErrorMessage="0" allowBlank="1" type="list">
      <formula1>"通信,住居,保険,水道光熱,動画配信,音楽配信,仕事ツール,クラウド保存,習い事・会費,その他"</formula1>
    </dataValidation>
    <dataValidation sqref="C2:C201" showDropDown="0" showInputMessage="0" showErrorMessage="0" allowBlank="1" type="list">
      <formula1>"クレジットカードA,クレジットカードB,口座振替,電子マネー,その他"</formula1>
    </dataValidation>
    <dataValidation sqref="D2:D201" showDropDown="0" showInputMessage="0" showErrorMessage="0" allowBlank="1" type="list">
      <formula1>"月額,年額,半年,四半期,週額"</formula1>
    </dataValidation>
    <dataValidation sqref="H2:H201" showDropDown="0" showInputMessage="0" showErrorMessage="0" allowBlank="1" type="list">
      <formula1>"毎日,週に数回,月に数回,ほぼ使わない"</formula1>
    </dataValidation>
    <dataValidation sqref="I2:I201" showDropDown="0" showInputMessage="0" showErrorMessage="0" allowBlank="1" type="list">
      <formula1>"必須,あると便利,不要"</formula1>
    </dataValidation>
    <dataValidation sqref="E2:E201" showDropDown="0" showInputMessage="1" showErrorMessage="0" allowBlank="1" promptTitle="金額" prompt="数字だけを入力します。カンマは自動で付きます"/>
    <dataValidation sqref="L2:L201" showDropDown="0" showInputMessage="1" showErrorMessage="0" allowBlank="1" promptTitle="内容" prompt="あとで見て分かるように短く書きます"/>
    <dataValidation sqref="E2:E201" showDropDown="0" showInputMessage="1" showErrorMessage="0" allowBlank="1" promptTitle="金額" prompt="数字だけを入力します。カンマは自動で付きます"/>
    <dataValidation sqref="L2:L201" showDropDown="0" showInputMessage="1" showErrorMessage="0" allowBlank="1" promptTitle="内容" prompt="あとで見て分かるように短く書きます"/>
  </dataValidations>
  <printOptions horizontalCentered="1"/>
  <pageMargins left="0.75" right="0.75" top="1" bottom="1" header="0.5" footer="0.5"/>
  <pageSetup paperSize="9" fitToHeight="0" fitToWidth="1"/>
</worksheet>
</file>

<file path=xl/worksheets/sheet2.xml><?xml version="1.0" encoding="utf-8"?>
<worksheet xmlns="http://schemas.openxmlformats.org/spreadsheetml/2006/main">
  <sheetPr>
    <tabColor rgb="001F3864"/>
    <outlinePr summaryBelow="1" summaryRight="1"/>
    <pageSetUpPr fitToPage="1"/>
  </sheetPr>
  <dimension ref="A1:F64"/>
  <sheetViews>
    <sheetView showGridLines="0" tabSelected="0" workbookViewId="0">
      <selection activeCell="A1" sqref="A1"/>
    </sheetView>
  </sheetViews>
  <sheetFormatPr baseColWidth="8" defaultRowHeight="15"/>
  <cols>
    <col width="28" customWidth="1" min="1" max="1"/>
    <col width="16" customWidth="1" min="2" max="2"/>
    <col width="20" customWidth="1" min="3" max="3"/>
    <col width="18" customWidth="1" min="4" max="4"/>
    <col width="14" customWidth="1" min="5" max="5"/>
    <col width="12" customWidth="1" min="6" max="6"/>
    <col width="3" customWidth="1" min="7" max="7"/>
  </cols>
  <sheetData>
    <row r="1" ht="34" customHeight="1">
      <c r="A1" s="9" t="inlineStr">
        <is>
          <t>固定費の棚卸し表</t>
        </is>
      </c>
      <c r="B1" s="10" t="n"/>
      <c r="C1" s="10" t="n"/>
      <c r="D1" s="10" t="n"/>
      <c r="E1" s="10" t="n"/>
      <c r="F1" s="11" t="n"/>
    </row>
    <row r="2" ht="22" customHeight="1">
      <c r="A2" s="12" t="inlineStr">
        <is>
          <t>サブスクや毎月の固定費を1行ずつ並べ、年額にそろえて「やめる・続ける」を決めるための表です。</t>
        </is>
      </c>
    </row>
    <row r="3" ht="8" customHeight="1"/>
    <row r="4" ht="26" customHeight="1">
      <c r="A4" s="1" t="inlineStr">
        <is>
          <t>全体のサマリー</t>
        </is>
      </c>
      <c r="B4" s="10" t="n"/>
      <c r="C4" s="10" t="n"/>
      <c r="D4" s="10" t="n"/>
      <c r="E4" s="10" t="n"/>
      <c r="F4" s="11" t="n"/>
    </row>
    <row r="5" ht="22" customHeight="1">
      <c r="A5" s="13" t="inlineStr">
        <is>
          <t>契約している件数（件）</t>
        </is>
      </c>
      <c r="B5" s="6">
        <f>COUNTA('入力する'!$A$2:$A$201)</f>
        <v/>
      </c>
      <c r="C5" s="14" t="inlineStr">
        <is>
          <t>サービス名が入っている行の数</t>
        </is>
      </c>
    </row>
    <row r="6" ht="22" customHeight="1">
      <c r="A6" s="13" t="inlineStr">
        <is>
          <t>年額の合計（円）</t>
        </is>
      </c>
      <c r="B6" s="15">
        <f>SUM('入力する'!$F$2:$F$201)</f>
        <v/>
      </c>
      <c r="C6" s="14" t="inlineStr">
        <is>
          <t>1年でこれだけ払っています</t>
        </is>
      </c>
    </row>
    <row r="7" ht="22" customHeight="1">
      <c r="A7" s="13" t="inlineStr">
        <is>
          <t>月額の合計（円）</t>
        </is>
      </c>
      <c r="B7" s="6">
        <f>SUM('入力する'!$G$2:$G$201)</f>
        <v/>
      </c>
      <c r="C7" s="14" t="inlineStr">
        <is>
          <t>毎月出ていく固定費</t>
        </is>
      </c>
    </row>
    <row r="8" ht="22" customHeight="1">
      <c r="A8" s="13" t="inlineStr">
        <is>
          <t>解約候補の年額（円）</t>
        </is>
      </c>
      <c r="B8" s="6">
        <f>SUMIF('入力する'!$K$2:$K$201,"解約候補",'入力する'!$F$2:$F$201)</f>
        <v/>
      </c>
      <c r="C8" s="14" t="inlineStr">
        <is>
          <t>やめれば浮く金額</t>
        </is>
      </c>
    </row>
    <row r="9" ht="22" customHeight="1">
      <c r="A9" s="13" t="inlineStr">
        <is>
          <t>見直しの年額（円）</t>
        </is>
      </c>
      <c r="B9" s="6">
        <f>SUMIF('入力する'!$K$2:$K$201,"見直し",'入力する'!$F$2:$F$201)</f>
        <v/>
      </c>
      <c r="C9" s="14" t="inlineStr">
        <is>
          <t>プラン変更で下がるかも</t>
        </is>
      </c>
    </row>
    <row r="10" ht="22" customHeight="1">
      <c r="A10" s="13" t="inlineStr">
        <is>
          <t>解約候補の月額（円）</t>
        </is>
      </c>
      <c r="B10" s="6">
        <f>IF(B8=0,0,B8/12)</f>
        <v/>
      </c>
      <c r="C10" s="14" t="inlineStr">
        <is>
          <t>毎月の節約のめやす</t>
        </is>
      </c>
    </row>
    <row r="11" ht="22" customHeight="1">
      <c r="A11" s="13" t="inlineStr">
        <is>
          <t>1件あたりの平均年額（円）</t>
        </is>
      </c>
      <c r="B11" s="6">
        <f>IF(B5=0,0,B6/B5)</f>
        <v/>
      </c>
      <c r="C11" s="14" t="inlineStr">
        <is>
          <t>高すぎる契約を見つける目安</t>
        </is>
      </c>
    </row>
    <row r="12" ht="22" customHeight="1">
      <c r="A12" s="13" t="inlineStr">
        <is>
          <t>年間予算のめやす（円）</t>
        </is>
      </c>
      <c r="B12" s="25" t="n">
        <v>300000</v>
      </c>
      <c r="C12" s="14" t="inlineStr">
        <is>
          <t>ここだけ自分で書きかえます</t>
        </is>
      </c>
    </row>
    <row r="13" ht="22" customHeight="1">
      <c r="A13" s="13" t="inlineStr">
        <is>
          <t>めやすとの差（円）</t>
        </is>
      </c>
      <c r="B13" s="6">
        <f>B6-B12</f>
        <v/>
      </c>
      <c r="C13" s="14" t="inlineStr">
        <is>
          <t>プラスなら予算オーバー</t>
        </is>
      </c>
    </row>
    <row r="14" ht="8" customHeight="1"/>
    <row r="15" ht="26" customHeight="1">
      <c r="A15" s="1" t="inlineStr">
        <is>
          <t>カテゴリ別の内訳（何にいくら使っているか）</t>
        </is>
      </c>
      <c r="B15" s="10" t="n"/>
      <c r="C15" s="10" t="n"/>
      <c r="D15" s="10" t="n"/>
      <c r="E15" s="10" t="n"/>
      <c r="F15" s="11" t="n"/>
    </row>
    <row r="16" ht="26" customHeight="1">
      <c r="A16" s="1" t="inlineStr">
        <is>
          <t>カテゴリ</t>
        </is>
      </c>
      <c r="B16" s="2" t="inlineStr">
        <is>
          <t>件数</t>
        </is>
      </c>
      <c r="C16" s="16" t="inlineStr">
        <is>
          <t>年額合計（円）</t>
        </is>
      </c>
      <c r="D16" s="16" t="inlineStr">
        <is>
          <t>月額換算（円）</t>
        </is>
      </c>
      <c r="E16" s="2" t="inlineStr">
        <is>
          <t>構成比</t>
        </is>
      </c>
      <c r="F16" s="2" t="inlineStr">
        <is>
          <t>順位</t>
        </is>
      </c>
    </row>
    <row r="17" ht="22" customHeight="1">
      <c r="A17" s="13" t="inlineStr">
        <is>
          <t>通信</t>
        </is>
      </c>
      <c r="B17" s="17">
        <f>COUNTIF('入力する'!$B$2:$B$201,$A17)</f>
        <v/>
      </c>
      <c r="C17" s="6">
        <f>SUMIF('入力する'!$B$2:$B$201,$A17,'入力する'!$F$2:$F$201)</f>
        <v/>
      </c>
      <c r="D17" s="6">
        <f>IF($C17=0,0,$C17/12)</f>
        <v/>
      </c>
      <c r="E17" s="18">
        <f>IF($B$6=0,"",$C17/$B$6)</f>
        <v/>
      </c>
      <c r="F17" s="8">
        <f>IF($C17=0,"",RANK($C17,$C$17:$C$26))</f>
        <v/>
      </c>
    </row>
    <row r="18" ht="22" customHeight="1">
      <c r="A18" s="13" t="inlineStr">
        <is>
          <t>住居</t>
        </is>
      </c>
      <c r="B18" s="17">
        <f>COUNTIF('入力する'!$B$2:$B$201,$A18)</f>
        <v/>
      </c>
      <c r="C18" s="6">
        <f>SUMIF('入力する'!$B$2:$B$201,$A18,'入力する'!$F$2:$F$201)</f>
        <v/>
      </c>
      <c r="D18" s="6">
        <f>IF($C18=0,0,$C18/12)</f>
        <v/>
      </c>
      <c r="E18" s="18">
        <f>IF($B$6=0,"",$C18/$B$6)</f>
        <v/>
      </c>
      <c r="F18" s="8">
        <f>IF($C18=0,"",RANK($C18,$C$17:$C$26))</f>
        <v/>
      </c>
    </row>
    <row r="19" ht="22" customHeight="1">
      <c r="A19" s="13" t="inlineStr">
        <is>
          <t>保険</t>
        </is>
      </c>
      <c r="B19" s="17">
        <f>COUNTIF('入力する'!$B$2:$B$201,$A19)</f>
        <v/>
      </c>
      <c r="C19" s="6">
        <f>SUMIF('入力する'!$B$2:$B$201,$A19,'入力する'!$F$2:$F$201)</f>
        <v/>
      </c>
      <c r="D19" s="6">
        <f>IF($C19=0,0,$C19/12)</f>
        <v/>
      </c>
      <c r="E19" s="18">
        <f>IF($B$6=0,"",$C19/$B$6)</f>
        <v/>
      </c>
      <c r="F19" s="8">
        <f>IF($C19=0,"",RANK($C19,$C$17:$C$26))</f>
        <v/>
      </c>
    </row>
    <row r="20" ht="22" customHeight="1">
      <c r="A20" s="13" t="inlineStr">
        <is>
          <t>水道光熱</t>
        </is>
      </c>
      <c r="B20" s="17">
        <f>COUNTIF('入力する'!$B$2:$B$201,$A20)</f>
        <v/>
      </c>
      <c r="C20" s="6">
        <f>SUMIF('入力する'!$B$2:$B$201,$A20,'入力する'!$F$2:$F$201)</f>
        <v/>
      </c>
      <c r="D20" s="6">
        <f>IF($C20=0,0,$C20/12)</f>
        <v/>
      </c>
      <c r="E20" s="18">
        <f>IF($B$6=0,"",$C20/$B$6)</f>
        <v/>
      </c>
      <c r="F20" s="8">
        <f>IF($C20=0,"",RANK($C20,$C$17:$C$26))</f>
        <v/>
      </c>
    </row>
    <row r="21" ht="22" customHeight="1">
      <c r="A21" s="13" t="inlineStr">
        <is>
          <t>動画配信</t>
        </is>
      </c>
      <c r="B21" s="17">
        <f>COUNTIF('入力する'!$B$2:$B$201,$A21)</f>
        <v/>
      </c>
      <c r="C21" s="6">
        <f>SUMIF('入力する'!$B$2:$B$201,$A21,'入力する'!$F$2:$F$201)</f>
        <v/>
      </c>
      <c r="D21" s="6">
        <f>IF($C21=0,0,$C21/12)</f>
        <v/>
      </c>
      <c r="E21" s="18">
        <f>IF($B$6=0,"",$C21/$B$6)</f>
        <v/>
      </c>
      <c r="F21" s="8">
        <f>IF($C21=0,"",RANK($C21,$C$17:$C$26))</f>
        <v/>
      </c>
    </row>
    <row r="22" ht="22" customHeight="1">
      <c r="A22" s="13" t="inlineStr">
        <is>
          <t>音楽配信</t>
        </is>
      </c>
      <c r="B22" s="17">
        <f>COUNTIF('入力する'!$B$2:$B$201,$A22)</f>
        <v/>
      </c>
      <c r="C22" s="6">
        <f>SUMIF('入力する'!$B$2:$B$201,$A22,'入力する'!$F$2:$F$201)</f>
        <v/>
      </c>
      <c r="D22" s="6">
        <f>IF($C22=0,0,$C22/12)</f>
        <v/>
      </c>
      <c r="E22" s="18">
        <f>IF($B$6=0,"",$C22/$B$6)</f>
        <v/>
      </c>
      <c r="F22" s="8">
        <f>IF($C22=0,"",RANK($C22,$C$17:$C$26))</f>
        <v/>
      </c>
    </row>
    <row r="23" ht="22" customHeight="1">
      <c r="A23" s="13" t="inlineStr">
        <is>
          <t>仕事ツール</t>
        </is>
      </c>
      <c r="B23" s="17">
        <f>COUNTIF('入力する'!$B$2:$B$201,$A23)</f>
        <v/>
      </c>
      <c r="C23" s="6">
        <f>SUMIF('入力する'!$B$2:$B$201,$A23,'入力する'!$F$2:$F$201)</f>
        <v/>
      </c>
      <c r="D23" s="6">
        <f>IF($C23=0,0,$C23/12)</f>
        <v/>
      </c>
      <c r="E23" s="18">
        <f>IF($B$6=0,"",$C23/$B$6)</f>
        <v/>
      </c>
      <c r="F23" s="8">
        <f>IF($C23=0,"",RANK($C23,$C$17:$C$26))</f>
        <v/>
      </c>
    </row>
    <row r="24" ht="22" customHeight="1">
      <c r="A24" s="13" t="inlineStr">
        <is>
          <t>クラウド保存</t>
        </is>
      </c>
      <c r="B24" s="17">
        <f>COUNTIF('入力する'!$B$2:$B$201,$A24)</f>
        <v/>
      </c>
      <c r="C24" s="6">
        <f>SUMIF('入力する'!$B$2:$B$201,$A24,'入力する'!$F$2:$F$201)</f>
        <v/>
      </c>
      <c r="D24" s="6">
        <f>IF($C24=0,0,$C24/12)</f>
        <v/>
      </c>
      <c r="E24" s="18">
        <f>IF($B$6=0,"",$C24/$B$6)</f>
        <v/>
      </c>
      <c r="F24" s="8">
        <f>IF($C24=0,"",RANK($C24,$C$17:$C$26))</f>
        <v/>
      </c>
    </row>
    <row r="25" ht="22" customHeight="1">
      <c r="A25" s="13" t="inlineStr">
        <is>
          <t>習い事・会費</t>
        </is>
      </c>
      <c r="B25" s="17">
        <f>COUNTIF('入力する'!$B$2:$B$201,$A25)</f>
        <v/>
      </c>
      <c r="C25" s="6">
        <f>SUMIF('入力する'!$B$2:$B$201,$A25,'入力する'!$F$2:$F$201)</f>
        <v/>
      </c>
      <c r="D25" s="6">
        <f>IF($C25=0,0,$C25/12)</f>
        <v/>
      </c>
      <c r="E25" s="18">
        <f>IF($B$6=0,"",$C25/$B$6)</f>
        <v/>
      </c>
      <c r="F25" s="8">
        <f>IF($C25=0,"",RANK($C25,$C$17:$C$26))</f>
        <v/>
      </c>
    </row>
    <row r="26" ht="22" customHeight="1">
      <c r="A26" s="13" t="inlineStr">
        <is>
          <t>その他</t>
        </is>
      </c>
      <c r="B26" s="17">
        <f>COUNTIF('入力する'!$B$2:$B$201,$A26)</f>
        <v/>
      </c>
      <c r="C26" s="6">
        <f>SUMIF('入力する'!$B$2:$B$201,$A26,'入力する'!$F$2:$F$201)</f>
        <v/>
      </c>
      <c r="D26" s="6">
        <f>IF($C26=0,0,$C26/12)</f>
        <v/>
      </c>
      <c r="E26" s="18">
        <f>IF($B$6=0,"",$C26/$B$6)</f>
        <v/>
      </c>
      <c r="F26" s="8">
        <f>IF($C26=0,"",RANK($C26,$C$17:$C$26))</f>
        <v/>
      </c>
    </row>
    <row r="27" ht="22" customHeight="1">
      <c r="A27" s="19" t="inlineStr">
        <is>
          <t>合計</t>
        </is>
      </c>
      <c r="B27" s="20">
        <f>SUM(B17:B26)</f>
        <v/>
      </c>
      <c r="C27" s="15">
        <f>SUM(C17:C26)</f>
        <v/>
      </c>
      <c r="D27" s="15">
        <f>SUM(D17:D26)</f>
        <v/>
      </c>
      <c r="E27" s="8" t="inlineStr"/>
      <c r="F27" s="8" t="inlineStr"/>
    </row>
    <row r="28" ht="8" customHeight="1"/>
    <row r="29" ht="26" customHeight="1">
      <c r="A29" s="1" t="inlineStr">
        <is>
          <t>判定別（やめる・見直す・続ける）</t>
        </is>
      </c>
      <c r="B29" s="10" t="n"/>
      <c r="C29" s="10" t="n"/>
      <c r="D29" s="10" t="n"/>
      <c r="E29" s="10" t="n"/>
      <c r="F29" s="11" t="n"/>
    </row>
    <row r="30" ht="26" customHeight="1">
      <c r="A30" s="1" t="inlineStr">
        <is>
          <t>判定</t>
        </is>
      </c>
      <c r="B30" s="2" t="inlineStr">
        <is>
          <t>件数</t>
        </is>
      </c>
      <c r="C30" s="16" t="inlineStr">
        <is>
          <t>年額合計（円）</t>
        </is>
      </c>
      <c r="D30" s="16" t="inlineStr">
        <is>
          <t>月額換算（円）</t>
        </is>
      </c>
      <c r="E30" s="2" t="inlineStr">
        <is>
          <t>構成比</t>
        </is>
      </c>
      <c r="F30" s="2" t="inlineStr"/>
    </row>
    <row r="31" ht="22" customHeight="1">
      <c r="A31" s="13" t="inlineStr">
        <is>
          <t>解約候補</t>
        </is>
      </c>
      <c r="B31" s="17">
        <f>COUNTIF('入力する'!$K$2:$K$201,$A31)</f>
        <v/>
      </c>
      <c r="C31" s="6">
        <f>SUMIF('入力する'!$K$2:$K$201,$A31,'入力する'!$F$2:$F$201)</f>
        <v/>
      </c>
      <c r="D31" s="6">
        <f>IF($C31=0,0,$C31/12)</f>
        <v/>
      </c>
      <c r="E31" s="18">
        <f>IF($B$6=0,"",$C31/$B$6)</f>
        <v/>
      </c>
      <c r="F31" s="8" t="inlineStr"/>
    </row>
    <row r="32" ht="22" customHeight="1">
      <c r="A32" s="13" t="inlineStr">
        <is>
          <t>見直し</t>
        </is>
      </c>
      <c r="B32" s="17">
        <f>COUNTIF('入力する'!$K$2:$K$201,$A32)</f>
        <v/>
      </c>
      <c r="C32" s="6">
        <f>SUMIF('入力する'!$K$2:$K$201,$A32,'入力する'!$F$2:$F$201)</f>
        <v/>
      </c>
      <c r="D32" s="6">
        <f>IF($C32=0,0,$C32/12)</f>
        <v/>
      </c>
      <c r="E32" s="18">
        <f>IF($B$6=0,"",$C32/$B$6)</f>
        <v/>
      </c>
      <c r="F32" s="8" t="inlineStr"/>
    </row>
    <row r="33" ht="22" customHeight="1">
      <c r="A33" s="13" t="inlineStr">
        <is>
          <t>継続</t>
        </is>
      </c>
      <c r="B33" s="17">
        <f>COUNTIF('入力する'!$K$2:$K$201,$A33)</f>
        <v/>
      </c>
      <c r="C33" s="6">
        <f>SUMIF('入力する'!$K$2:$K$201,$A33,'入力する'!$F$2:$F$201)</f>
        <v/>
      </c>
      <c r="D33" s="6">
        <f>IF($C33=0,0,$C33/12)</f>
        <v/>
      </c>
      <c r="E33" s="18">
        <f>IF($B$6=0,"",$C33/$B$6)</f>
        <v/>
      </c>
      <c r="F33" s="8" t="inlineStr"/>
    </row>
    <row r="34" ht="8" customHeight="1"/>
    <row r="35" ht="26" customHeight="1">
      <c r="A35" s="1" t="inlineStr">
        <is>
          <t>支払い周期別（年払いの見落としを防ぐ）</t>
        </is>
      </c>
      <c r="B35" s="10" t="n"/>
      <c r="C35" s="10" t="n"/>
      <c r="D35" s="10" t="n"/>
      <c r="E35" s="10" t="n"/>
      <c r="F35" s="11" t="n"/>
    </row>
    <row r="36" ht="26" customHeight="1">
      <c r="A36" s="1" t="inlineStr">
        <is>
          <t>支払い周期</t>
        </is>
      </c>
      <c r="B36" s="2" t="inlineStr">
        <is>
          <t>件数</t>
        </is>
      </c>
      <c r="C36" s="16" t="inlineStr">
        <is>
          <t>年額合計（円）</t>
        </is>
      </c>
      <c r="D36" s="2" t="inlineStr">
        <is>
          <t>構成比</t>
        </is>
      </c>
      <c r="E36" s="2" t="inlineStr"/>
      <c r="F36" s="2" t="inlineStr"/>
    </row>
    <row r="37" ht="22" customHeight="1">
      <c r="A37" s="13" t="inlineStr">
        <is>
          <t>月額</t>
        </is>
      </c>
      <c r="B37" s="17">
        <f>COUNTIF('入力する'!$D$2:$D$201,$A37)</f>
        <v/>
      </c>
      <c r="C37" s="6">
        <f>SUMIF('入力する'!$D$2:$D$201,$A37,'入力する'!$F$2:$F$201)</f>
        <v/>
      </c>
      <c r="D37" s="18">
        <f>IF($B$6=0,"",$C37/$B$6)</f>
        <v/>
      </c>
      <c r="E37" s="8" t="inlineStr"/>
      <c r="F37" s="8" t="inlineStr"/>
    </row>
    <row r="38" ht="22" customHeight="1">
      <c r="A38" s="13" t="inlineStr">
        <is>
          <t>年額</t>
        </is>
      </c>
      <c r="B38" s="17">
        <f>COUNTIF('入力する'!$D$2:$D$201,$A38)</f>
        <v/>
      </c>
      <c r="C38" s="6">
        <f>SUMIF('入力する'!$D$2:$D$201,$A38,'入力する'!$F$2:$F$201)</f>
        <v/>
      </c>
      <c r="D38" s="18">
        <f>IF($B$6=0,"",$C38/$B$6)</f>
        <v/>
      </c>
      <c r="E38" s="8" t="inlineStr"/>
      <c r="F38" s="8" t="inlineStr"/>
    </row>
    <row r="39" ht="22" customHeight="1">
      <c r="A39" s="13" t="inlineStr">
        <is>
          <t>半年</t>
        </is>
      </c>
      <c r="B39" s="17">
        <f>COUNTIF('入力する'!$D$2:$D$201,$A39)</f>
        <v/>
      </c>
      <c r="C39" s="6">
        <f>SUMIF('入力する'!$D$2:$D$201,$A39,'入力する'!$F$2:$F$201)</f>
        <v/>
      </c>
      <c r="D39" s="18">
        <f>IF($B$6=0,"",$C39/$B$6)</f>
        <v/>
      </c>
      <c r="E39" s="8" t="inlineStr"/>
      <c r="F39" s="8" t="inlineStr"/>
    </row>
    <row r="40" ht="22" customHeight="1">
      <c r="A40" s="13" t="inlineStr">
        <is>
          <t>四半期</t>
        </is>
      </c>
      <c r="B40" s="17">
        <f>COUNTIF('入力する'!$D$2:$D$201,$A40)</f>
        <v/>
      </c>
      <c r="C40" s="6">
        <f>SUMIF('入力する'!$D$2:$D$201,$A40,'入力する'!$F$2:$F$201)</f>
        <v/>
      </c>
      <c r="D40" s="18">
        <f>IF($B$6=0,"",$C40/$B$6)</f>
        <v/>
      </c>
      <c r="E40" s="8" t="inlineStr"/>
      <c r="F40" s="8" t="inlineStr"/>
    </row>
    <row r="41" ht="22" customHeight="1">
      <c r="A41" s="13" t="inlineStr">
        <is>
          <t>週額</t>
        </is>
      </c>
      <c r="B41" s="17">
        <f>COUNTIF('入力する'!$D$2:$D$201,$A41)</f>
        <v/>
      </c>
      <c r="C41" s="6">
        <f>SUMIF('入力する'!$D$2:$D$201,$A41,'入力する'!$F$2:$F$201)</f>
        <v/>
      </c>
      <c r="D41" s="18">
        <f>IF($B$6=0,"",$C41/$B$6)</f>
        <v/>
      </c>
      <c r="E41" s="8" t="inlineStr"/>
      <c r="F41" s="8" t="inlineStr"/>
    </row>
    <row r="42" ht="8" customHeight="1"/>
    <row r="43" ht="26" customHeight="1">
      <c r="A43" s="1" t="inlineStr">
        <is>
          <t>利用頻度別（使っていないのに払っていないか）</t>
        </is>
      </c>
      <c r="B43" s="10" t="n"/>
      <c r="C43" s="10" t="n"/>
      <c r="D43" s="10" t="n"/>
      <c r="E43" s="10" t="n"/>
      <c r="F43" s="11" t="n"/>
    </row>
    <row r="44" ht="26" customHeight="1">
      <c r="A44" s="1" t="inlineStr">
        <is>
          <t>利用頻度</t>
        </is>
      </c>
      <c r="B44" s="2" t="inlineStr">
        <is>
          <t>件数</t>
        </is>
      </c>
      <c r="C44" s="16" t="inlineStr">
        <is>
          <t>年額合計（円）</t>
        </is>
      </c>
      <c r="D44" s="2" t="inlineStr">
        <is>
          <t>構成比</t>
        </is>
      </c>
      <c r="E44" s="2" t="inlineStr"/>
      <c r="F44" s="2" t="inlineStr"/>
    </row>
    <row r="45" ht="22" customHeight="1">
      <c r="A45" s="13" t="inlineStr">
        <is>
          <t>毎日</t>
        </is>
      </c>
      <c r="B45" s="17">
        <f>COUNTIF('入力する'!$H$2:$H$201,$A45)</f>
        <v/>
      </c>
      <c r="C45" s="6">
        <f>SUMIF('入力する'!$H$2:$H$201,$A45,'入力する'!$F$2:$F$201)</f>
        <v/>
      </c>
      <c r="D45" s="18">
        <f>IF($B$6=0,"",$C45/$B$6)</f>
        <v/>
      </c>
      <c r="E45" s="8" t="inlineStr"/>
      <c r="F45" s="8" t="inlineStr"/>
    </row>
    <row r="46" ht="22" customHeight="1">
      <c r="A46" s="13" t="inlineStr">
        <is>
          <t>週に数回</t>
        </is>
      </c>
      <c r="B46" s="17">
        <f>COUNTIF('入力する'!$H$2:$H$201,$A46)</f>
        <v/>
      </c>
      <c r="C46" s="6">
        <f>SUMIF('入力する'!$H$2:$H$201,$A46,'入力する'!$F$2:$F$201)</f>
        <v/>
      </c>
      <c r="D46" s="18">
        <f>IF($B$6=0,"",$C46/$B$6)</f>
        <v/>
      </c>
      <c r="E46" s="8" t="inlineStr"/>
      <c r="F46" s="8" t="inlineStr"/>
    </row>
    <row r="47" ht="22" customHeight="1">
      <c r="A47" s="13" t="inlineStr">
        <is>
          <t>月に数回</t>
        </is>
      </c>
      <c r="B47" s="17">
        <f>COUNTIF('入力する'!$H$2:$H$201,$A47)</f>
        <v/>
      </c>
      <c r="C47" s="6">
        <f>SUMIF('入力する'!$H$2:$H$201,$A47,'入力する'!$F$2:$F$201)</f>
        <v/>
      </c>
      <c r="D47" s="18">
        <f>IF($B$6=0,"",$C47/$B$6)</f>
        <v/>
      </c>
      <c r="E47" s="8" t="inlineStr"/>
      <c r="F47" s="8" t="inlineStr"/>
    </row>
    <row r="48" ht="22" customHeight="1">
      <c r="A48" s="13" t="inlineStr">
        <is>
          <t>ほぼ使わない</t>
        </is>
      </c>
      <c r="B48" s="17">
        <f>COUNTIF('入力する'!$H$2:$H$201,$A48)</f>
        <v/>
      </c>
      <c r="C48" s="6">
        <f>SUMIF('入力する'!$H$2:$H$201,$A48,'入力する'!$F$2:$F$201)</f>
        <v/>
      </c>
      <c r="D48" s="18">
        <f>IF($B$6=0,"",$C48/$B$6)</f>
        <v/>
      </c>
      <c r="E48" s="8" t="inlineStr"/>
      <c r="F48" s="8" t="inlineStr"/>
    </row>
    <row r="49" ht="8" customHeight="1"/>
    <row r="50" ht="26" customHeight="1">
      <c r="A50" s="1" t="inlineStr">
        <is>
          <t>年額が大きい上位10件（ここから手を付ける）</t>
        </is>
      </c>
      <c r="B50" s="10" t="n"/>
      <c r="C50" s="10" t="n"/>
      <c r="D50" s="10" t="n"/>
      <c r="E50" s="10" t="n"/>
      <c r="F50" s="11" t="n"/>
    </row>
    <row r="51" ht="26" customHeight="1">
      <c r="A51" s="2" t="inlineStr">
        <is>
          <t>順位</t>
        </is>
      </c>
      <c r="B51" s="1" t="inlineStr">
        <is>
          <t>サービス名</t>
        </is>
      </c>
      <c r="C51" s="2" t="inlineStr">
        <is>
          <t>カテゴリ</t>
        </is>
      </c>
      <c r="D51" s="16" t="inlineStr">
        <is>
          <t>年額（円）</t>
        </is>
      </c>
      <c r="E51" s="16" t="inlineStr">
        <is>
          <t>月額（円）</t>
        </is>
      </c>
      <c r="F51" s="2" t="inlineStr">
        <is>
          <t>判定</t>
        </is>
      </c>
    </row>
    <row r="52" ht="22" customHeight="1">
      <c r="A52" s="8" t="n">
        <v>1</v>
      </c>
      <c r="B52" s="21">
        <f>IF($D52="","",INDEX('入力する'!$A$2:$A$201,MATCH($D52,'入力する'!$F$2:$F$201,0)))</f>
        <v/>
      </c>
      <c r="C52" s="8">
        <f>IF($D52="","",INDEX('入力する'!$B$2:$B$201,MATCH($D52,'入力する'!$F$2:$F$201,0)))</f>
        <v/>
      </c>
      <c r="D52" s="6">
        <f>IF(COUNT('入力する'!$F$2:$F$201)&lt;$A52,"",LARGE('入力する'!$F$2:$F$201,$A52))</f>
        <v/>
      </c>
      <c r="E52" s="6">
        <f>IF($D52="","",$D52/12)</f>
        <v/>
      </c>
      <c r="F52" s="8">
        <f>IF($D52="","",INDEX('入力する'!$K$2:$K$201,MATCH($D52,'入力する'!$F$2:$F$201,0)))</f>
        <v/>
      </c>
    </row>
    <row r="53" ht="22" customHeight="1">
      <c r="A53" s="8" t="n">
        <v>2</v>
      </c>
      <c r="B53" s="21">
        <f>IF($D53="","",INDEX('入力する'!$A$2:$A$201,MATCH($D53,'入力する'!$F$2:$F$201,0)))</f>
        <v/>
      </c>
      <c r="C53" s="8">
        <f>IF($D53="","",INDEX('入力する'!$B$2:$B$201,MATCH($D53,'入力する'!$F$2:$F$201,0)))</f>
        <v/>
      </c>
      <c r="D53" s="6">
        <f>IF(COUNT('入力する'!$F$2:$F$201)&lt;$A53,"",LARGE('入力する'!$F$2:$F$201,$A53))</f>
        <v/>
      </c>
      <c r="E53" s="6">
        <f>IF($D53="","",$D53/12)</f>
        <v/>
      </c>
      <c r="F53" s="8">
        <f>IF($D53="","",INDEX('入力する'!$K$2:$K$201,MATCH($D53,'入力する'!$F$2:$F$201,0)))</f>
        <v/>
      </c>
    </row>
    <row r="54" ht="22" customHeight="1">
      <c r="A54" s="8" t="n">
        <v>3</v>
      </c>
      <c r="B54" s="21">
        <f>IF($D54="","",INDEX('入力する'!$A$2:$A$201,MATCH($D54,'入力する'!$F$2:$F$201,0)))</f>
        <v/>
      </c>
      <c r="C54" s="8">
        <f>IF($D54="","",INDEX('入力する'!$B$2:$B$201,MATCH($D54,'入力する'!$F$2:$F$201,0)))</f>
        <v/>
      </c>
      <c r="D54" s="6">
        <f>IF(COUNT('入力する'!$F$2:$F$201)&lt;$A54,"",LARGE('入力する'!$F$2:$F$201,$A54))</f>
        <v/>
      </c>
      <c r="E54" s="6">
        <f>IF($D54="","",$D54/12)</f>
        <v/>
      </c>
      <c r="F54" s="8">
        <f>IF($D54="","",INDEX('入力する'!$K$2:$K$201,MATCH($D54,'入力する'!$F$2:$F$201,0)))</f>
        <v/>
      </c>
    </row>
    <row r="55" ht="22" customHeight="1">
      <c r="A55" s="8" t="n">
        <v>4</v>
      </c>
      <c r="B55" s="21">
        <f>IF($D55="","",INDEX('入力する'!$A$2:$A$201,MATCH($D55,'入力する'!$F$2:$F$201,0)))</f>
        <v/>
      </c>
      <c r="C55" s="8">
        <f>IF($D55="","",INDEX('入力する'!$B$2:$B$201,MATCH($D55,'入力する'!$F$2:$F$201,0)))</f>
        <v/>
      </c>
      <c r="D55" s="6">
        <f>IF(COUNT('入力する'!$F$2:$F$201)&lt;$A55,"",LARGE('入力する'!$F$2:$F$201,$A55))</f>
        <v/>
      </c>
      <c r="E55" s="6">
        <f>IF($D55="","",$D55/12)</f>
        <v/>
      </c>
      <c r="F55" s="8">
        <f>IF($D55="","",INDEX('入力する'!$K$2:$K$201,MATCH($D55,'入力する'!$F$2:$F$201,0)))</f>
        <v/>
      </c>
    </row>
    <row r="56" ht="22" customHeight="1">
      <c r="A56" s="8" t="n">
        <v>5</v>
      </c>
      <c r="B56" s="21">
        <f>IF($D56="","",INDEX('入力する'!$A$2:$A$201,MATCH($D56,'入力する'!$F$2:$F$201,0)))</f>
        <v/>
      </c>
      <c r="C56" s="8">
        <f>IF($D56="","",INDEX('入力する'!$B$2:$B$201,MATCH($D56,'入力する'!$F$2:$F$201,0)))</f>
        <v/>
      </c>
      <c r="D56" s="6">
        <f>IF(COUNT('入力する'!$F$2:$F$201)&lt;$A56,"",LARGE('入力する'!$F$2:$F$201,$A56))</f>
        <v/>
      </c>
      <c r="E56" s="6">
        <f>IF($D56="","",$D56/12)</f>
        <v/>
      </c>
      <c r="F56" s="8">
        <f>IF($D56="","",INDEX('入力する'!$K$2:$K$201,MATCH($D56,'入力する'!$F$2:$F$201,0)))</f>
        <v/>
      </c>
    </row>
    <row r="57" ht="22" customHeight="1">
      <c r="A57" s="8" t="n">
        <v>6</v>
      </c>
      <c r="B57" s="21">
        <f>IF($D57="","",INDEX('入力する'!$A$2:$A$201,MATCH($D57,'入力する'!$F$2:$F$201,0)))</f>
        <v/>
      </c>
      <c r="C57" s="8">
        <f>IF($D57="","",INDEX('入力する'!$B$2:$B$201,MATCH($D57,'入力する'!$F$2:$F$201,0)))</f>
        <v/>
      </c>
      <c r="D57" s="6">
        <f>IF(COUNT('入力する'!$F$2:$F$201)&lt;$A57,"",LARGE('入力する'!$F$2:$F$201,$A57))</f>
        <v/>
      </c>
      <c r="E57" s="6">
        <f>IF($D57="","",$D57/12)</f>
        <v/>
      </c>
      <c r="F57" s="8">
        <f>IF($D57="","",INDEX('入力する'!$K$2:$K$201,MATCH($D57,'入力する'!$F$2:$F$201,0)))</f>
        <v/>
      </c>
    </row>
    <row r="58" ht="22" customHeight="1">
      <c r="A58" s="8" t="n">
        <v>7</v>
      </c>
      <c r="B58" s="21">
        <f>IF($D58="","",INDEX('入力する'!$A$2:$A$201,MATCH($D58,'入力する'!$F$2:$F$201,0)))</f>
        <v/>
      </c>
      <c r="C58" s="8">
        <f>IF($D58="","",INDEX('入力する'!$B$2:$B$201,MATCH($D58,'入力する'!$F$2:$F$201,0)))</f>
        <v/>
      </c>
      <c r="D58" s="6">
        <f>IF(COUNT('入力する'!$F$2:$F$201)&lt;$A58,"",LARGE('入力する'!$F$2:$F$201,$A58))</f>
        <v/>
      </c>
      <c r="E58" s="6">
        <f>IF($D58="","",$D58/12)</f>
        <v/>
      </c>
      <c r="F58" s="8">
        <f>IF($D58="","",INDEX('入力する'!$K$2:$K$201,MATCH($D58,'入力する'!$F$2:$F$201,0)))</f>
        <v/>
      </c>
    </row>
    <row r="59" ht="22" customHeight="1">
      <c r="A59" s="8" t="n">
        <v>8</v>
      </c>
      <c r="B59" s="21">
        <f>IF($D59="","",INDEX('入力する'!$A$2:$A$201,MATCH($D59,'入力する'!$F$2:$F$201,0)))</f>
        <v/>
      </c>
      <c r="C59" s="8">
        <f>IF($D59="","",INDEX('入力する'!$B$2:$B$201,MATCH($D59,'入力する'!$F$2:$F$201,0)))</f>
        <v/>
      </c>
      <c r="D59" s="6">
        <f>IF(COUNT('入力する'!$F$2:$F$201)&lt;$A59,"",LARGE('入力する'!$F$2:$F$201,$A59))</f>
        <v/>
      </c>
      <c r="E59" s="6">
        <f>IF($D59="","",$D59/12)</f>
        <v/>
      </c>
      <c r="F59" s="8">
        <f>IF($D59="","",INDEX('入力する'!$K$2:$K$201,MATCH($D59,'入力する'!$F$2:$F$201,0)))</f>
        <v/>
      </c>
    </row>
    <row r="60" ht="22" customHeight="1">
      <c r="A60" s="8" t="n">
        <v>9</v>
      </c>
      <c r="B60" s="21">
        <f>IF($D60="","",INDEX('入力する'!$A$2:$A$201,MATCH($D60,'入力する'!$F$2:$F$201,0)))</f>
        <v/>
      </c>
      <c r="C60" s="8">
        <f>IF($D60="","",INDEX('入力する'!$B$2:$B$201,MATCH($D60,'入力する'!$F$2:$F$201,0)))</f>
        <v/>
      </c>
      <c r="D60" s="6">
        <f>IF(COUNT('入力する'!$F$2:$F$201)&lt;$A60,"",LARGE('入力する'!$F$2:$F$201,$A60))</f>
        <v/>
      </c>
      <c r="E60" s="6">
        <f>IF($D60="","",$D60/12)</f>
        <v/>
      </c>
      <c r="F60" s="8">
        <f>IF($D60="","",INDEX('入力する'!$K$2:$K$201,MATCH($D60,'入力する'!$F$2:$F$201,0)))</f>
        <v/>
      </c>
    </row>
    <row r="61" ht="22" customHeight="1">
      <c r="A61" s="8" t="n">
        <v>10</v>
      </c>
      <c r="B61" s="21">
        <f>IF($D61="","",INDEX('入力する'!$A$2:$A$201,MATCH($D61,'入力する'!$F$2:$F$201,0)))</f>
        <v/>
      </c>
      <c r="C61" s="8">
        <f>IF($D61="","",INDEX('入力する'!$B$2:$B$201,MATCH($D61,'入力する'!$F$2:$F$201,0)))</f>
        <v/>
      </c>
      <c r="D61" s="6">
        <f>IF(COUNT('入力する'!$F$2:$F$201)&lt;$A61,"",LARGE('入力する'!$F$2:$F$201,$A61))</f>
        <v/>
      </c>
      <c r="E61" s="6">
        <f>IF($D61="","",$D61/12)</f>
        <v/>
      </c>
      <c r="F61" s="8">
        <f>IF($D61="","",INDEX('入力する'!$K$2:$K$201,MATCH($D61,'入力する'!$F$2:$F$201,0)))</f>
        <v/>
      </c>
    </row>
    <row r="62"/>
    <row r="63" ht="22" customHeight="1">
      <c r="A63" s="14" t="inlineStr">
        <is>
          <t>このテンプレートは自由に使ってかまいません。改変・再配布も可です。</t>
        </is>
      </c>
    </row>
    <row r="64" ht="22" customHeight="1">
      <c r="A64" s="14" t="inlineStr">
        <is>
          <t>配布元: 副業ポートフォリオ https://satoru-log.jp</t>
        </is>
      </c>
    </row>
  </sheetData>
  <sheetProtection selectLockedCells="1" selectUnlockedCells="0" sheet="1" objects="0" insertRows="1" insertHyperlinks="1" autoFilter="1" scenarios="0" formatColumns="1" deleteColumns="1" insertColumns="1" pivotTables="1" deleteRows="1" formatCells="1" formatRows="1" sort="1"/>
  <mergeCells count="10">
    <mergeCell ref="A2:F2"/>
    <mergeCell ref="A63:F63"/>
    <mergeCell ref="A1:F1"/>
    <mergeCell ref="A15:F15"/>
    <mergeCell ref="A64:F64"/>
    <mergeCell ref="A35:F35"/>
    <mergeCell ref="A4:F4"/>
    <mergeCell ref="A50:F50"/>
    <mergeCell ref="A29:F29"/>
    <mergeCell ref="A43:F43"/>
  </mergeCells>
  <printOptions horizontalCentered="1"/>
  <pageMargins left="0.75" right="0.75" top="1" bottom="1" header="0.5" footer="0.5"/>
  <pageSetup paperSize="9" fitToHeight="0" fitToWidth="1"/>
  <drawing xmlns:r="http://schemas.openxmlformats.org/officeDocument/2006/relationships" r:id="rId1"/>
</worksheet>
</file>

<file path=xl/worksheets/sheet3.xml><?xml version="1.0" encoding="utf-8"?>
<worksheet xmlns="http://schemas.openxmlformats.org/spreadsheetml/2006/main">
  <sheetPr>
    <tabColor rgb="00A6A6A6"/>
    <outlinePr summaryBelow="1" summaryRight="1"/>
    <pageSetUpPr fitToPage="1"/>
  </sheetPr>
  <dimension ref="A1:B33"/>
  <sheetViews>
    <sheetView showGridLines="0" tabSelected="0" workbookViewId="0">
      <selection activeCell="A1" sqref="A1"/>
    </sheetView>
  </sheetViews>
  <sheetFormatPr baseColWidth="8" defaultRowHeight="15"/>
  <cols>
    <col width="3" customWidth="1" min="1" max="1"/>
    <col width="110" customWidth="1" min="2" max="2"/>
  </cols>
  <sheetData>
    <row r="1" ht="34" customHeight="1">
      <c r="A1" s="9" t="inlineStr">
        <is>
          <t>使い方と注意</t>
        </is>
      </c>
      <c r="B1" s="11" t="n"/>
    </row>
    <row r="3" ht="26" customHeight="1">
      <c r="A3" s="12" t="inlineStr"/>
      <c r="B3" s="22" t="inlineStr">
        <is>
          <t>このツールでできること</t>
        </is>
      </c>
    </row>
    <row r="4" ht="22" customHeight="1">
      <c r="A4" s="12" t="inlineStr"/>
      <c r="B4" s="12" t="inlineStr">
        <is>
          <t>サブスクや通信費などの固定費を1行ずつ書き出し、支払い周期のちがいをそろえて年額に換算します。</t>
        </is>
      </c>
    </row>
    <row r="5" ht="22" customHeight="1">
      <c r="A5" s="12" t="inlineStr"/>
      <c r="B5" s="12" t="inlineStr">
        <is>
          <t>「使っていない」「なくてもいい」ものが自動で解約候補として出るので、やめる順番を決められます。</t>
        </is>
      </c>
    </row>
    <row r="6" ht="10" customHeight="1"/>
    <row r="7" ht="26" customHeight="1">
      <c r="A7" s="12" t="inlineStr"/>
      <c r="B7" s="22" t="inlineStr">
        <is>
          <t>手順</t>
        </is>
      </c>
    </row>
    <row r="8" ht="22" customHeight="1">
      <c r="A8" s="12" t="inlineStr"/>
      <c r="B8" s="12" t="inlineStr">
        <is>
          <t>1. 「入力する」シートの薄い黄色のセルに、契約を1行ずつ書きます（200行まで）。</t>
        </is>
      </c>
    </row>
    <row r="9" ht="22" customHeight="1">
      <c r="A9" s="12" t="inlineStr"/>
      <c r="B9" s="12" t="inlineStr">
        <is>
          <t>2. カテゴリ・支払い方法・支払い周期・利用頻度・必要度はプルダウンから選びます。</t>
        </is>
      </c>
    </row>
    <row r="10" ht="22" customHeight="1">
      <c r="A10" s="12" t="inlineStr"/>
      <c r="B10" s="12" t="inlineStr">
        <is>
          <t>3. 「1回あたり金額」は、その周期で1回に払う金額です（年払いなら1年分の金額）。</t>
        </is>
      </c>
    </row>
    <row r="11" ht="22" customHeight="1">
      <c r="A11" s="12" t="inlineStr"/>
      <c r="B11" s="12" t="inlineStr">
        <is>
          <t>4. 薄い青のセル（年額換算・月額換算・判定）は自動で計算されます。さわらないでください。</t>
        </is>
      </c>
    </row>
    <row r="12" ht="22" customHeight="1">
      <c r="A12" s="12" t="inlineStr"/>
      <c r="B12" s="12" t="inlineStr">
        <is>
          <t>5. 「集計を見る」シートで合計・カテゴリ別の内訳・上位10件・グラフを確認します。</t>
        </is>
      </c>
    </row>
    <row r="13" ht="22" customHeight="1">
      <c r="A13" s="12" t="inlineStr"/>
      <c r="B13" s="12" t="inlineStr">
        <is>
          <t>6. 「集計を見る」の年間予算のめやす（薄い黄色）だけは、自分の目標額に書きかえてください。</t>
        </is>
      </c>
    </row>
    <row r="14" ht="10" customHeight="1"/>
    <row r="15" ht="26" customHeight="1">
      <c r="A15" s="12" t="inlineStr"/>
      <c r="B15" s="22" t="inlineStr">
        <is>
          <t>判定のルール</t>
        </is>
      </c>
    </row>
    <row r="16" ht="22" customHeight="1">
      <c r="A16" s="12" t="inlineStr"/>
      <c r="B16" s="12" t="inlineStr">
        <is>
          <t>解約候補 … 必要度が「不要」、または利用頻度が「ほぼ使わない」もの。</t>
        </is>
      </c>
    </row>
    <row r="17" ht="22" customHeight="1">
      <c r="A17" s="12" t="inlineStr"/>
      <c r="B17" s="12" t="inlineStr">
        <is>
          <t>見直し　 … 必要度が「あると便利」のもの。プラン変更や年払いへの切りかえで下げられないか確認します。</t>
        </is>
      </c>
    </row>
    <row r="18" ht="22" customHeight="1">
      <c r="A18" s="12" t="inlineStr"/>
      <c r="B18" s="12" t="inlineStr">
        <is>
          <t>継続　　 … 必要度が「必須」のもの。</t>
        </is>
      </c>
    </row>
    <row r="19" ht="10" customHeight="1"/>
    <row r="20" ht="26" customHeight="1">
      <c r="A20" s="12" t="inlineStr"/>
      <c r="B20" s="22" t="inlineStr">
        <is>
          <t>年額換算のしかた</t>
        </is>
      </c>
    </row>
    <row r="21" ht="22" customHeight="1">
      <c r="A21" s="12" t="inlineStr"/>
      <c r="B21" s="12" t="inlineStr">
        <is>
          <t>月額は12倍、四半期は4倍、半年は2倍、週額は52倍、年額はそのまま。これで1年分にそろえています。</t>
        </is>
      </c>
    </row>
    <row r="22" ht="22" customHeight="1">
      <c r="A22" s="12" t="inlineStr"/>
      <c r="B22" s="12" t="inlineStr">
        <is>
          <t>支払い周期が空欄だと年額は0のままです。必ずプルダウンから選んでください。</t>
        </is>
      </c>
    </row>
    <row r="23" ht="10" customHeight="1"/>
    <row r="24" ht="26" customHeight="1">
      <c r="A24" s="12" t="inlineStr"/>
      <c r="B24" s="22" t="inlineStr">
        <is>
          <t>注意</t>
        </is>
      </c>
    </row>
    <row r="25" ht="22" customHeight="1">
      <c r="A25" s="12" t="inlineStr"/>
      <c r="B25" s="12" t="inlineStr">
        <is>
          <t>・201行目より下に書き足した行には、自動計算の式が入っていません。1行上をコピーして貼りつけてください。</t>
        </is>
      </c>
    </row>
    <row r="26" ht="22" customHeight="1">
      <c r="A26" s="12" t="inlineStr"/>
      <c r="B26" s="12" t="inlineStr">
        <is>
          <t>・行の並べかえをすると式がずれることがあります。並べかえよりフィルターを使うのが安全です。</t>
        </is>
      </c>
    </row>
    <row r="27" ht="22" customHeight="1">
      <c r="A27" s="12" t="inlineStr"/>
      <c r="B27" s="12" t="inlineStr">
        <is>
          <t>・上位10件は、年額がぴったり同じ契約が複数あると同じ名前が並ぶことがあります。金額の当たりをつける用途に使ってください。</t>
        </is>
      </c>
    </row>
    <row r="28" ht="22" customHeight="1">
      <c r="A28" s="12" t="inlineStr"/>
      <c r="B28" s="12" t="inlineStr">
        <is>
          <t>・次回更新日を入れておくと、年払いの解約しめきりを逃しにくくなります。</t>
        </is>
      </c>
    </row>
    <row r="29" ht="22" customHeight="1">
      <c r="A29" s="12" t="inlineStr"/>
      <c r="B29" s="12" t="inlineStr">
        <is>
          <t>・金額は税込みでそろえると、合計がそのまま実際の支出になります。</t>
        </is>
      </c>
    </row>
    <row r="30" ht="10" customHeight="1"/>
    <row r="31" ht="26" customHeight="1">
      <c r="A31" s="12" t="inlineStr"/>
      <c r="B31" s="22" t="inlineStr">
        <is>
          <t>配布について</t>
        </is>
      </c>
    </row>
    <row r="32" ht="22" customHeight="1">
      <c r="A32" s="12" t="inlineStr"/>
      <c r="B32" s="12" t="inlineStr">
        <is>
          <t>このテンプレートは自由に使ってかまいません。改変・再配布も可です。</t>
        </is>
      </c>
    </row>
    <row r="33" ht="22" customHeight="1">
      <c r="A33" s="12" t="inlineStr"/>
      <c r="B33" s="12" t="inlineStr">
        <is>
          <t>配布元: 副業ポートフォリオ https://satoru-log.jp</t>
        </is>
      </c>
    </row>
  </sheetData>
  <mergeCells count="1">
    <mergeCell ref="A1:B1"/>
  </mergeCells>
  <printOptions horizontalCentered="1"/>
  <pageMargins left="0.75" right="0.75"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2026-09-01T06:16:03Z</dcterms:created>
  <dcterms:modified xmlns:dcterms="http://purl.org/dc/terms/" xmlns:xsi="http://www.w3.org/2001/XMLSchema-instance" xsi:type="dcterms:W3CDTF">2026-09-01T08:44:57Z</dcterms:modified>
</cp:coreProperties>
</file>